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1"/>
  <workbookPr codeName="ThisWorkbook"/>
  <mc:AlternateContent xmlns:mc="http://schemas.openxmlformats.org/markup-compatibility/2006">
    <mc:Choice Requires="x15">
      <x15ac:absPath xmlns:x15ac="http://schemas.microsoft.com/office/spreadsheetml/2010/11/ac" url="D:\Users\so-szk\Desktop\"/>
    </mc:Choice>
  </mc:AlternateContent>
  <xr:revisionPtr revIDLastSave="0" documentId="8_{AE661177-981F-40EB-8ED4-452C91F0A20A}" xr6:coauthVersionLast="36" xr6:coauthVersionMax="36" xr10:uidLastSave="{00000000-0000-0000-0000-000000000000}"/>
  <bookViews>
    <workbookView xWindow="0" yWindow="0" windowWidth="23040" windowHeight="8964" activeTab="12"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AO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C35" i="10"/>
  <c r="CO34" i="10"/>
  <c r="BE34"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AM34" i="10"/>
  <c r="BW34" i="10" s="1"/>
  <c r="BW35" i="10" s="1"/>
  <c r="BW36" i="10" s="1"/>
  <c r="BW37" i="10" s="1"/>
  <c r="BW38" i="10" s="1"/>
  <c r="BW39" i="10" s="1"/>
  <c r="BW40" i="10" s="1"/>
  <c r="BW41" i="10" s="1"/>
  <c r="BW42" i="10" s="1"/>
  <c r="BW43" i="10" s="1"/>
</calcChain>
</file>

<file path=xl/sharedStrings.xml><?xml version="1.0" encoding="utf-8"?>
<sst xmlns="http://schemas.openxmlformats.org/spreadsheetml/2006/main" count="1172" uniqueCount="596">
  <si>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</si>
  <si>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</si>
  <si>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</si>
  <si>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</si>
  <si>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</si>
  <si>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</si>
  <si>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</si>
  <si>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</si>
  <si>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</si>
  <si>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</si>
  <si>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</si>
  <si>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</si>
  <si>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</si>
  <si>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</si>
  <si>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</si>
  <si>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</si>
  <si>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</si>
  <si>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</si>
  <si>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</si>
  <si>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</si>
  <si>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</si>
  <si>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</si>
  <si>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</si>
  <si>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</si>
  <si>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</si>
  <si>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</si>
  <si>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</si>
  <si>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</si>
  <si>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</si>
  <si>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</si>
  <si>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</si>
  <si>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</si>
  <si>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</si>
  <si>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</si>
  <si>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</si>
  <si>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</si>
  <si>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</si>
  <si>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</si>
  <si>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</si>
  <si>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</si>
  <si>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</si>
  <si>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</si>
  <si>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</si>
  <si>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</si>
  <si>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</si>
  <si>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</si>
  <si>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</si>
  <si>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</si>
  <si>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</si>
  <si>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</si>
  <si>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</si>
  <si>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</si>
  <si>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</si>
  <si>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</si>
  <si>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</si>
  <si>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</si>
  <si>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</si>
  <si>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</si>
  <si>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</si>
  <si>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</si>
  <si>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</si>
  <si>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</si>
  <si>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</si>
  <si>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</si>
  <si>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</si>
  <si>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</si>
  <si>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</si>
  <si>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</si>
  <si>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</si>
  <si>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</si>
  <si>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</si>
  <si>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</si>
  <si>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</si>
  <si>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</si>
  <si>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</si>
  <si>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</si>
  <si>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</si>
  <si>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</si>
  <si>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</si>
  <si>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</si>
  <si>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</si>
  <si>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</si>
  <si>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</si>
  <si>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</si>
  <si>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</si>
  <si>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</si>
  <si>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Ⅱ－２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</si>
  <si>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</si>
  <si>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</si>
  <si>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</si>
  <si>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</si>
  <si>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</si>
  <si>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</si>
  <si>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</si>
  <si>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</si>
  <si>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</si>
  <si>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</si>
  <si>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</si>
  <si>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</si>
  <si>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御宿町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</si>
  <si>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</si>
  <si>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</si>
  <si>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</si>
  <si>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</si>
  <si>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</si>
  <si>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</si>
  <si>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</si>
  <si>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</si>
  <si>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</si>
  <si>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</si>
  <si>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</si>
  <si>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</si>
  <si>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</si>
  <si>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</si>
  <si>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</si>
  <si>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</si>
  <si>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</si>
  <si>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</si>
  <si>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</si>
  <si>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</si>
  <si>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</si>
  <si>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</si>
  <si>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</si>
  <si>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</si>
  <si>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</si>
  <si>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</si>
  <si>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</si>
  <si>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-6.0</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</si>
  <si>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</si>
  <si>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</si>
  <si>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</si>
  <si>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</si>
  <si>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</si>
  <si>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</si>
  <si>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</si>
  <si>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</si>
  <si>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</si>
  <si>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</si>
  <si>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</si>
  <si>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</si>
  <si>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</si>
  <si>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</si>
  <si>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</si>
  <si>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</si>
  <si>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</si>
  <si>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</si>
  <si>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</si>
  <si>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</si>
  <si>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</si>
  <si>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</si>
  <si>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</si>
  <si>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</si>
  <si>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5"/>
  </si>
  <si>
    <t>うち日本人(％)</t>
    <phoneticPr fontId="5"/>
  </si>
  <si>
    <t>-1.3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</si>
  <si>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</si>
  <si>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</si>
  <si>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</si>
  <si>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</si>
  <si>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</si>
  <si>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</si>
  <si>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</si>
  <si>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</si>
  <si>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</si>
  <si>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</si>
  <si>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</si>
  <si>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</si>
  <si>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</si>
  <si>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</si>
  <si>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</si>
  <si>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</si>
  <si>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</si>
  <si>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</si>
  <si>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</si>
  <si>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</si>
  <si>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</si>
  <si>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</si>
  <si>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</si>
  <si>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</si>
  <si>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</si>
  <si>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</si>
  <si>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</si>
  <si>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</si>
  <si>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</si>
  <si>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</si>
  <si>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</si>
  <si>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</si>
  <si>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</si>
  <si>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</si>
  <si>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</si>
  <si>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</si>
  <si>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</si>
  <si>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</si>
  <si>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</si>
  <si>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</si>
  <si>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</si>
  <si>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</si>
  <si>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</si>
  <si>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</si>
  <si>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</si>
  <si>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</si>
  <si>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</si>
  <si>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</si>
  <si>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</si>
  <si>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</si>
  <si>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</si>
  <si>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</si>
  <si>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</si>
  <si>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</si>
  <si>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</si>
  <si>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</si>
  <si>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</si>
  <si>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</si>
  <si>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</si>
  <si>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</si>
  <si>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</si>
  <si>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千葉県御宿町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</si>
  <si>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</si>
  <si>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</si>
  <si>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</si>
  <si>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</si>
  <si>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</si>
  <si>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</si>
  <si>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</si>
  <si>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</si>
  <si>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</si>
  <si>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</si>
  <si>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</si>
  <si>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</si>
  <si>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</si>
  <si>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</si>
  <si>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</si>
  <si>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</si>
  <si>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</si>
  <si>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</si>
  <si>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</si>
  <si>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</si>
  <si>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</si>
  <si>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</si>
  <si>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</si>
  <si>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</si>
  <si>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</si>
  <si>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</si>
  <si>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</si>
  <si>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</si>
  <si>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</si>
  <si>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</si>
  <si>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</si>
  <si>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</si>
  <si>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</si>
  <si>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</si>
  <si>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</si>
  <si>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</si>
  <si>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</si>
  <si>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</si>
  <si>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</si>
  <si>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</si>
  <si>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</si>
  <si>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</si>
  <si>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</si>
  <si>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</si>
  <si>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</si>
  <si>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</si>
  <si>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</si>
  <si>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</si>
  <si>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</si>
  <si>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</si>
  <si>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</si>
  <si>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</si>
  <si>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</si>
  <si>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</si>
  <si>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</si>
  <si>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</si>
  <si>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</si>
  <si>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</si>
  <si>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</si>
  <si>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</si>
  <si>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</si>
  <si>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</si>
  <si>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</si>
  <si>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</si>
  <si>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</si>
  <si>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</si>
  <si>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</si>
  <si>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</si>
  <si>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</si>
  <si>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</si>
  <si>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</si>
  <si>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</si>
  <si>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</si>
  <si>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</si>
  <si>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</si>
  <si>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</si>
  <si>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</si>
  <si>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</si>
  <si>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</si>
  <si>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</si>
  <si>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</si>
  <si>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</si>
  <si>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</si>
  <si>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</si>
  <si>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</si>
  <si>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</si>
  <si>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</si>
  <si>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</si>
  <si>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</si>
  <si>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</si>
  <si>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</si>
  <si>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</si>
  <si>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</si>
  <si>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</si>
  <si>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</si>
  <si>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</si>
  <si>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</si>
  <si>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</si>
  <si>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</si>
  <si>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</si>
  <si>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</si>
  <si>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</si>
  <si>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</si>
  <si>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</si>
  <si>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</si>
  <si>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</si>
  <si>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</si>
  <si>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</si>
  <si>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</si>
  <si>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</si>
  <si>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</si>
  <si>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</si>
  <si>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</si>
  <si>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</si>
  <si>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</si>
  <si>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</si>
  <si>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</si>
  <si>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</si>
  <si>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</si>
  <si>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</si>
  <si>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</si>
  <si>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</si>
  <si>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</si>
  <si>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</si>
  <si>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</si>
  <si>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</si>
  <si>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</si>
  <si>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</si>
  <si>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</si>
  <si>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</si>
  <si>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</si>
  <si>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</si>
  <si>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</si>
  <si>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</si>
  <si>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</si>
  <si>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</si>
  <si>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</si>
  <si>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</si>
  <si>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</si>
  <si>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</si>
  <si>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</si>
  <si>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</si>
  <si>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</si>
  <si>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</si>
  <si>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</si>
  <si>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</si>
  <si>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</si>
  <si>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</si>
  <si>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</si>
  <si>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</si>
  <si>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</si>
  <si>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</si>
  <si>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千葉県御宿町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</si>
  <si>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</si>
  <si>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</si>
  <si>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</si>
  <si>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</si>
  <si>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</si>
  <si>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</si>
  <si>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</si>
  <si>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</si>
  <si>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</si>
  <si>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</si>
  <si>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</si>
  <si>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</si>
  <si>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</si>
  <si>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</si>
  <si>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</si>
  <si>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</si>
  <si>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</si>
  <si>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</si>
  <si>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</si>
  <si>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</si>
  <si>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</si>
  <si>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</si>
  <si>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</si>
  <si>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</si>
  <si>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</si>
  <si>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</si>
  <si>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</si>
  <si>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</si>
  <si>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</si>
  <si>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</si>
  <si>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</si>
  <si>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</si>
  <si>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</si>
  <si>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</si>
  <si>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</si>
  <si>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</si>
  <si>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</si>
  <si>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</si>
  <si>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</si>
  <si>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</si>
  <si>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</si>
  <si>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</si>
  <si>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</si>
  <si>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</si>
  <si>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</si>
  <si>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</si>
  <si>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</si>
  <si>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</si>
  <si>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</si>
  <si>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</si>
  <si>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</si>
  <si>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</si>
  <si>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</si>
  <si>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</si>
  <si>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</si>
  <si>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</si>
  <si>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</si>
  <si>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</si>
  <si>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</si>
  <si>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</si>
  <si>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</si>
  <si>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</si>
  <si>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</si>
  <si>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</si>
  <si>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</si>
  <si>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</si>
  <si>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</si>
  <si>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</si>
  <si>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</si>
  <si>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</si>
  <si>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</si>
  <si>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</si>
  <si>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</si>
  <si>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</si>
  <si>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</si>
  <si>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</si>
  <si>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</si>
  <si>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</si>
  <si>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</si>
  <si>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</si>
  <si>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</si>
  <si>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</si>
  <si>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</si>
  <si>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</si>
  <si>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</si>
  <si>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</si>
  <si>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</si>
  <si>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</si>
  <si>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</si>
  <si>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</si>
  <si>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</si>
  <si>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</si>
  <si>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</si>
  <si>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</si>
  <si>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</si>
  <si>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</si>
  <si>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後期高齢者医療特別会計</t>
    <phoneticPr fontId="5"/>
  </si>
  <si>
    <t>-</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</si>
  <si>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</si>
  <si>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</si>
  <si>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</si>
  <si>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</si>
  <si>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</si>
  <si>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</si>
  <si>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</si>
  <si>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</si>
  <si>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</si>
  <si>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</si>
  <si>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</si>
  <si>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</si>
  <si>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</si>
  <si>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</si>
  <si>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</si>
  <si>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</si>
  <si>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</si>
  <si>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</si>
  <si>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</si>
  <si>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</si>
  <si>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</si>
  <si>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</si>
  <si>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</si>
  <si>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</si>
  <si>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</si>
  <si>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</si>
  <si>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</si>
  <si>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</si>
  <si>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</si>
  <si>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</si>
  <si>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</si>
  <si>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</si>
  <si>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</si>
  <si>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</si>
  <si>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</si>
  <si>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</si>
  <si>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</si>
  <si>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</si>
  <si>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</si>
  <si>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</si>
  <si>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</si>
  <si>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</si>
  <si>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</si>
  <si>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</si>
  <si>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</si>
  <si>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</si>
  <si>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</si>
  <si>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</si>
  <si>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</si>
  <si>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</si>
  <si>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</si>
  <si>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</si>
  <si>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</si>
  <si>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</si>
  <si>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</si>
  <si>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</si>
  <si>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</si>
  <si>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</si>
  <si>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</si>
  <si>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</si>
  <si>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</si>
  <si>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</si>
  <si>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</si>
  <si>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</si>
  <si>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</si>
  <si>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</si>
  <si>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</si>
  <si>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</si>
  <si>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</si>
  <si>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</si>
  <si>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</si>
  <si>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</si>
  <si>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</si>
  <si>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</si>
  <si>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</si>
  <si>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</si>
  <si>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</si>
  <si>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</si>
  <si>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</si>
  <si>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</si>
  <si>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</si>
  <si>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</si>
  <si>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</si>
  <si>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</si>
  <si>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0.28</t>
  </si>
  <si>
    <t>▲ 1.56</t>
  </si>
  <si>
    <t>水道事業会計</t>
  </si>
  <si>
    <t>一般会計</t>
  </si>
  <si>
    <t>介護保険特別会計</t>
  </si>
  <si>
    <t>国民健康保険特別会計</t>
  </si>
  <si>
    <t>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</si>
  <si>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</si>
  <si>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</si>
  <si>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</si>
  <si>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</si>
  <si>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</si>
  <si>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</si>
  <si>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</si>
  <si>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</si>
  <si>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</si>
  <si>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千葉県市町村総合事務組合（一般会計）</t>
    <rPh sb="0" eb="3">
      <t>チバケン</t>
    </rPh>
    <rPh sb="3" eb="6">
      <t>シチョウソン</t>
    </rPh>
    <rPh sb="6" eb="12">
      <t>ソウゴウジムクミアイ</t>
    </rPh>
    <rPh sb="13" eb="17">
      <t>イッパンカイケイ</t>
    </rPh>
    <phoneticPr fontId="2"/>
  </si>
  <si>
    <t>千葉県市町村総合事務組合（千葉県自治会館管理運営特別会計）</t>
    <rPh sb="0" eb="3">
      <t>チバケン</t>
    </rPh>
    <rPh sb="3" eb="6">
      <t>シチョウソン</t>
    </rPh>
    <rPh sb="6" eb="12">
      <t>ソウゴウジムクミアイ</t>
    </rPh>
    <rPh sb="13" eb="15">
      <t>チバ</t>
    </rPh>
    <rPh sb="15" eb="16">
      <t>ケン</t>
    </rPh>
    <rPh sb="16" eb="18">
      <t>ジチ</t>
    </rPh>
    <rPh sb="18" eb="20">
      <t>カイカン</t>
    </rPh>
    <rPh sb="20" eb="22">
      <t>カンリ</t>
    </rPh>
    <rPh sb="22" eb="24">
      <t>ウンエイ</t>
    </rPh>
    <rPh sb="24" eb="26">
      <t>トクベツ</t>
    </rPh>
    <rPh sb="26" eb="28">
      <t>カイケイ</t>
    </rPh>
    <phoneticPr fontId="2"/>
  </si>
  <si>
    <t>千葉県市町村総合事務組合（千葉県自治研修センター特別会計）</t>
    <rPh sb="0" eb="6">
      <t>チバケンシチョウソン</t>
    </rPh>
    <rPh sb="6" eb="12">
      <t>ソウゴウジムクミアイ</t>
    </rPh>
    <rPh sb="13" eb="20">
      <t>チバケンジチケンシュウ</t>
    </rPh>
    <rPh sb="24" eb="28">
      <t>トクベツカイケイ</t>
    </rPh>
    <phoneticPr fontId="2"/>
  </si>
  <si>
    <t>千葉県市町村総合事務組合（千葉県市町村交通災害共済特別会計）</t>
    <rPh sb="0" eb="12">
      <t>チバケンシチョウソンソウゴウジムクミアイ</t>
    </rPh>
    <rPh sb="13" eb="16">
      <t>チバケン</t>
    </rPh>
    <rPh sb="16" eb="23">
      <t>シチョウソンコウツウサイガイ</t>
    </rPh>
    <rPh sb="23" eb="27">
      <t>キョウサイトクベツ</t>
    </rPh>
    <rPh sb="27" eb="29">
      <t>カイケイ</t>
    </rPh>
    <phoneticPr fontId="2"/>
  </si>
  <si>
    <t>国保国吉病院組合（国保国吉会計）</t>
    <rPh sb="0" eb="4">
      <t>コクホクニヨシ</t>
    </rPh>
    <rPh sb="4" eb="6">
      <t>ビョウイン</t>
    </rPh>
    <rPh sb="6" eb="8">
      <t>クミアイ</t>
    </rPh>
    <rPh sb="9" eb="11">
      <t>コクホ</t>
    </rPh>
    <rPh sb="11" eb="13">
      <t>クニヨシ</t>
    </rPh>
    <rPh sb="13" eb="15">
      <t>カイケイ</t>
    </rPh>
    <phoneticPr fontId="2"/>
  </si>
  <si>
    <t>夷隅郡市広域市町村圏事務組合（一般会計）</t>
    <rPh sb="0" eb="4">
      <t>イスミグンシ</t>
    </rPh>
    <rPh sb="4" eb="9">
      <t>コウイキシチョウソン</t>
    </rPh>
    <rPh sb="9" eb="10">
      <t>ケン</t>
    </rPh>
    <rPh sb="10" eb="14">
      <t>ジムクミアイ</t>
    </rPh>
    <rPh sb="15" eb="19">
      <t>イッパンカイケイ</t>
    </rPh>
    <phoneticPr fontId="2"/>
  </si>
  <si>
    <t>南房総広域水道企業団（水道用水供給事業）</t>
    <rPh sb="0" eb="3">
      <t>ミナミボウソウ</t>
    </rPh>
    <rPh sb="3" eb="7">
      <t>コウイキスイドウ</t>
    </rPh>
    <rPh sb="7" eb="10">
      <t>キギョウダン</t>
    </rPh>
    <phoneticPr fontId="2"/>
  </si>
  <si>
    <t>夷隅環境衛生組合（一般会計）</t>
    <rPh sb="0" eb="8">
      <t>イスミカンキョウエイセイクミアイ</t>
    </rPh>
    <rPh sb="9" eb="13">
      <t>イッパンカイケイ</t>
    </rPh>
    <phoneticPr fontId="2"/>
  </si>
  <si>
    <t>布施学校組合（一般会計）</t>
    <rPh sb="0" eb="6">
      <t>フセガッコウクミアイ</t>
    </rPh>
    <rPh sb="7" eb="11">
      <t>イッパンカイケイ</t>
    </rPh>
    <phoneticPr fontId="2"/>
  </si>
  <si>
    <t>千葉県後期高齢者医療広域連合（一般会計）</t>
    <rPh sb="0" eb="3">
      <t>チバケン</t>
    </rPh>
    <rPh sb="3" eb="5">
      <t>コウキ</t>
    </rPh>
    <rPh sb="5" eb="8">
      <t>コウレイシャ</t>
    </rPh>
    <rPh sb="8" eb="10">
      <t>イリョウ</t>
    </rPh>
    <rPh sb="10" eb="12">
      <t>コウイキ</t>
    </rPh>
    <rPh sb="12" eb="14">
      <t>レンゴウ</t>
    </rPh>
    <rPh sb="15" eb="17">
      <t>イッパン</t>
    </rPh>
    <rPh sb="17" eb="19">
      <t>カイケイ</t>
    </rPh>
    <phoneticPr fontId="2"/>
  </si>
  <si>
    <t>千葉県後期高齢者医療広域連合（後期高齢者医療特別会計）</t>
    <rPh sb="0" eb="3">
      <t>チバケン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</si>
  <si>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</si>
  <si>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教育施設建設基金</t>
    <rPh sb="0" eb="4">
      <t>キョウイクシセツ</t>
    </rPh>
    <rPh sb="4" eb="8">
      <t>ケンセツキキン</t>
    </rPh>
    <phoneticPr fontId="5"/>
  </si>
  <si>
    <t>公共施設維持管理基金</t>
    <rPh sb="0" eb="10">
      <t>コウキョウシセツイジカンリキキン</t>
    </rPh>
    <phoneticPr fontId="2"/>
  </si>
  <si>
    <t>活力あるふるさとづくり基金</t>
    <rPh sb="0" eb="2">
      <t>カツリョク</t>
    </rPh>
    <rPh sb="11" eb="13">
      <t>キキン</t>
    </rPh>
    <phoneticPr fontId="2"/>
  </si>
  <si>
    <t>庁舎施設維持管理基金</t>
    <rPh sb="0" eb="10">
      <t>チョウシャシセツイジカンリキキン</t>
    </rPh>
    <phoneticPr fontId="2"/>
  </si>
  <si>
    <t>消防防災施設整備基金</t>
    <rPh sb="0" eb="8">
      <t>ショウボウボウサイシセツセイビ</t>
    </rPh>
    <rPh sb="8" eb="10">
      <t>キキン</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</si>
  <si>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</si>
  <si>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</si>
  <si>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ピークを迎えた償還額に比べ借入額が下回っていることや後年度に向けた基金積立てを行ったことにより、将来負担比率は昨年度に続き大きく減少した。固定資産減価償却率は、類似団体内平均値を下回っているものの徐々に上昇しており、適正な維持管理を行う必要がある。児童館、福祉施設などをはじめ、減価償却率が非常に高い数値を示す施設も多数あり、公共施設等総合管理計画に基づき、計画的に老朽化対策に取り組まなければならない。</t>
    <rPh sb="11" eb="12">
      <t>クラ</t>
    </rPh>
    <rPh sb="17" eb="18">
      <t>シタ</t>
    </rPh>
    <rPh sb="55" eb="58">
      <t>サクネンド</t>
    </rPh>
    <rPh sb="59" eb="60">
      <t>ツヅ</t>
    </rPh>
    <rPh sb="111" eb="115">
      <t>イジカンリ</t>
    </rPh>
    <rPh sb="116" eb="117">
      <t>オコナ</t>
    </rPh>
    <rPh sb="118" eb="120">
      <t>ヒツヨウ</t>
    </rPh>
    <rPh sb="179" eb="182">
      <t>ケイカクテキ</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</si>
  <si>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</si>
  <si>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</si>
  <si>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</si>
  <si>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</si>
  <si>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</si>
  <si>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</si>
  <si>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は、地方債発行額の減少により地方債現在高が減少し、また、基金積立の増加が影響し大きく減少した。実質公債費比率については、平成31年度借入れの小中学校エアコン整備事業債の元金償還開始等をはじめ公債費のピークを迎えたことに加え、標準財政規模の減少などが要因となり増加となった。
なお、類似団体内平均値と比較し、将来負担比率は大きく減少したため近い状況になっており、実質公債費比率は下回っている。</t>
    <rPh sb="15" eb="17">
      <t>ゲンショウ</t>
    </rPh>
    <rPh sb="34" eb="38">
      <t>キキンツミタテ</t>
    </rPh>
    <rPh sb="76" eb="80">
      <t>ショウチュウガッコウ</t>
    </rPh>
    <rPh sb="84" eb="86">
      <t>セイビ</t>
    </rPh>
    <rPh sb="101" eb="104">
      <t>コウサイヒ</t>
    </rPh>
    <rPh sb="109" eb="110">
      <t>ムカ</t>
    </rPh>
    <rPh sb="115" eb="116">
      <t>クワ</t>
    </rPh>
    <rPh sb="125" eb="127">
      <t>ゲンショウ</t>
    </rPh>
    <rPh sb="135" eb="137">
      <t>ゾウカ</t>
    </rPh>
    <rPh sb="187" eb="188">
      <t>チカ</t>
    </rPh>
    <rPh sb="189" eb="191">
      <t>ジョウキョウ</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</si>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</sst>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5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7"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2"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3"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58"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Border="1" applyAlignment="1">
      <alignment vertical="center"/>
    </xf>
    <xf numFmtId="179" fontId="17" fillId="0" borderId="61" xfId="6" applyNumberFormat="1" applyFont="1" applyBorder="1" applyAlignment="1">
      <alignment vertical="center"/>
    </xf>
    <xf numFmtId="180" fontId="17" fillId="0" borderId="59" xfId="6" applyNumberFormat="1" applyFont="1" applyBorder="1" applyAlignment="1">
      <alignment vertical="center"/>
    </xf>
    <xf numFmtId="179" fontId="17" fillId="0" borderId="62" xfId="6" applyNumberFormat="1" applyFont="1" applyBorder="1" applyAlignment="1">
      <alignment vertical="center"/>
    </xf>
    <xf numFmtId="180" fontId="17" fillId="0" borderId="63" xfId="6" applyNumberFormat="1" applyFont="1" applyBorder="1" applyAlignment="1">
      <alignment vertical="center"/>
    </xf>
    <xf numFmtId="180" fontId="17" fillId="0" borderId="60" xfId="6" applyNumberFormat="1" applyFont="1" applyBorder="1" applyAlignment="1">
      <alignment vertical="center"/>
    </xf>
    <xf numFmtId="179" fontId="17" fillId="0" borderId="60"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4"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Border="1" applyAlignment="1">
      <alignment horizontal="right" vertical="center" shrinkToFit="1"/>
    </xf>
    <xf numFmtId="177" fontId="17" fillId="0" borderId="61" xfId="19" applyNumberFormat="1" applyFont="1" applyBorder="1" applyAlignment="1">
      <alignment horizontal="right" vertical="center" shrinkToFit="1"/>
    </xf>
    <xf numFmtId="187" fontId="17" fillId="0" borderId="59" xfId="19" applyNumberFormat="1" applyFont="1" applyBorder="1" applyAlignment="1">
      <alignment horizontal="right" vertical="center" shrinkToFit="1"/>
    </xf>
    <xf numFmtId="177" fontId="17" fillId="0" borderId="62" xfId="19" applyNumberFormat="1" applyFont="1" applyBorder="1" applyAlignment="1">
      <alignment horizontal="right" vertical="center" shrinkToFit="1"/>
    </xf>
    <xf numFmtId="187" fontId="17" fillId="0" borderId="63" xfId="19" applyNumberFormat="1" applyFont="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98" xfId="12" applyNumberFormat="1" applyFont="1" applyBorder="1" applyAlignment="1" applyProtection="1">
      <alignment horizontal="right" vertical="center" shrinkToFit="1"/>
      <protection locked="0"/>
    </xf>
    <xf numFmtId="177" fontId="34" fillId="0" borderId="99" xfId="12" applyNumberFormat="1" applyFont="1" applyBorder="1" applyAlignment="1" applyProtection="1">
      <alignment horizontal="right" vertical="center" shrinkToFit="1"/>
      <protection locked="0"/>
    </xf>
    <xf numFmtId="177" fontId="34" fillId="0" borderId="107" xfId="12" applyNumberFormat="1" applyFont="1" applyBorder="1" applyAlignment="1" applyProtection="1">
      <alignment horizontal="right" vertical="center" shrinkToFit="1"/>
      <protection locked="0"/>
    </xf>
    <xf numFmtId="177" fontId="34" fillId="0" borderId="103"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6AE3C28C-730E-4344-9061-556B2D187B13}"/>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121449</c:v>
                </c:pt>
                <c:pt idx="1">
                  <c:v>145139</c:v>
                </c:pt>
                <c:pt idx="2">
                  <c:v>125391</c:v>
                </c:pt>
                <c:pt idx="3">
                  <c:v>138402</c:v>
                </c:pt>
                <c:pt idx="4">
                  <c:v>146367</c:v>
                </c:pt>
              </c:numCache>
            </c:numRef>
          </c:val>
          <c:smooth val="0"/>
          <c:extLst>
            <c:ext xmlns:c16="http://schemas.microsoft.com/office/drawing/2014/chart" uri="{C3380CC4-5D6E-409C-BE32-E72D297353CC}">
              <c16:uniqueId val="{00000000-1001-439F-B2D5-D22DFFD2A23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69965</c:v>
                </c:pt>
                <c:pt idx="1">
                  <c:v>61057</c:v>
                </c:pt>
                <c:pt idx="2">
                  <c:v>69098</c:v>
                </c:pt>
                <c:pt idx="3">
                  <c:v>50979</c:v>
                </c:pt>
                <c:pt idx="4">
                  <c:v>41530</c:v>
                </c:pt>
              </c:numCache>
            </c:numRef>
          </c:val>
          <c:smooth val="0"/>
          <c:extLst>
            <c:ext xmlns:c16="http://schemas.microsoft.com/office/drawing/2014/chart" uri="{C3380CC4-5D6E-409C-BE32-E72D297353CC}">
              <c16:uniqueId val="{00000001-1001-439F-B2D5-D22DFFD2A23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7.34</c:v>
                </c:pt>
                <c:pt idx="1">
                  <c:v>7.12</c:v>
                </c:pt>
                <c:pt idx="2">
                  <c:v>10.16</c:v>
                </c:pt>
                <c:pt idx="3">
                  <c:v>14.03</c:v>
                </c:pt>
                <c:pt idx="4">
                  <c:v>12.78</c:v>
                </c:pt>
              </c:numCache>
            </c:numRef>
          </c:val>
          <c:extLst>
            <c:ext xmlns:c16="http://schemas.microsoft.com/office/drawing/2014/chart" uri="{C3380CC4-5D6E-409C-BE32-E72D297353CC}">
              <c16:uniqueId val="{00000000-E559-432C-A7D7-A52D235CA27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15.43</c:v>
                </c:pt>
                <c:pt idx="1">
                  <c:v>15.57</c:v>
                </c:pt>
                <c:pt idx="2">
                  <c:v>17.46</c:v>
                </c:pt>
                <c:pt idx="3">
                  <c:v>17.87</c:v>
                </c:pt>
                <c:pt idx="4">
                  <c:v>18.29</c:v>
                </c:pt>
              </c:numCache>
            </c:numRef>
          </c:val>
          <c:extLst>
            <c:ext xmlns:c16="http://schemas.microsoft.com/office/drawing/2014/chart" uri="{C3380CC4-5D6E-409C-BE32-E72D297353CC}">
              <c16:uniqueId val="{00000001-E559-432C-A7D7-A52D235CA27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1.1200000000000001</c:v>
                </c:pt>
                <c:pt idx="1">
                  <c:v>-0.28000000000000003</c:v>
                </c:pt>
                <c:pt idx="2">
                  <c:v>6.02</c:v>
                </c:pt>
                <c:pt idx="3">
                  <c:v>6.58</c:v>
                </c:pt>
                <c:pt idx="4">
                  <c:v>-1.56</c:v>
                </c:pt>
              </c:numCache>
            </c:numRef>
          </c:val>
          <c:smooth val="0"/>
          <c:extLst>
            <c:ext xmlns:c16="http://schemas.microsoft.com/office/drawing/2014/chart" uri="{C3380CC4-5D6E-409C-BE32-E72D297353CC}">
              <c16:uniqueId val="{00000002-E559-432C-A7D7-A52D235CA27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1233-467D-A324-61C2D651BE6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233-467D-A324-61C2D651BE67}"/>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1233-467D-A324-61C2D651BE67}"/>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1233-467D-A324-61C2D651BE67}"/>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1233-467D-A324-61C2D651BE67}"/>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c:v>
                </c:pt>
                <c:pt idx="2">
                  <c:v>#N/A</c:v>
                </c:pt>
                <c:pt idx="3">
                  <c:v>0.01</c:v>
                </c:pt>
                <c:pt idx="4">
                  <c:v>#N/A</c:v>
                </c:pt>
                <c:pt idx="5">
                  <c:v>0.01</c:v>
                </c:pt>
                <c:pt idx="6">
                  <c:v>#N/A</c:v>
                </c:pt>
                <c:pt idx="7">
                  <c:v>0.01</c:v>
                </c:pt>
                <c:pt idx="8">
                  <c:v>#N/A</c:v>
                </c:pt>
                <c:pt idx="9">
                  <c:v>0.02</c:v>
                </c:pt>
              </c:numCache>
            </c:numRef>
          </c:val>
          <c:extLst>
            <c:ext xmlns:c16="http://schemas.microsoft.com/office/drawing/2014/chart" uri="{C3380CC4-5D6E-409C-BE32-E72D297353CC}">
              <c16:uniqueId val="{00000005-1233-467D-A324-61C2D651BE67}"/>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4.9800000000000004</c:v>
                </c:pt>
                <c:pt idx="2">
                  <c:v>#N/A</c:v>
                </c:pt>
                <c:pt idx="3">
                  <c:v>4.4400000000000004</c:v>
                </c:pt>
                <c:pt idx="4">
                  <c:v>#N/A</c:v>
                </c:pt>
                <c:pt idx="5">
                  <c:v>4.0199999999999996</c:v>
                </c:pt>
                <c:pt idx="6">
                  <c:v>#N/A</c:v>
                </c:pt>
                <c:pt idx="7">
                  <c:v>3.33</c:v>
                </c:pt>
                <c:pt idx="8">
                  <c:v>#N/A</c:v>
                </c:pt>
                <c:pt idx="9">
                  <c:v>3.07</c:v>
                </c:pt>
              </c:numCache>
            </c:numRef>
          </c:val>
          <c:extLst>
            <c:ext xmlns:c16="http://schemas.microsoft.com/office/drawing/2014/chart" uri="{C3380CC4-5D6E-409C-BE32-E72D297353CC}">
              <c16:uniqueId val="{00000006-1233-467D-A324-61C2D651BE67}"/>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3.58</c:v>
                </c:pt>
                <c:pt idx="2">
                  <c:v>#N/A</c:v>
                </c:pt>
                <c:pt idx="3">
                  <c:v>4.18</c:v>
                </c:pt>
                <c:pt idx="4">
                  <c:v>#N/A</c:v>
                </c:pt>
                <c:pt idx="5">
                  <c:v>5.13</c:v>
                </c:pt>
                <c:pt idx="6">
                  <c:v>#N/A</c:v>
                </c:pt>
                <c:pt idx="7">
                  <c:v>5.37</c:v>
                </c:pt>
                <c:pt idx="8">
                  <c:v>#N/A</c:v>
                </c:pt>
                <c:pt idx="9">
                  <c:v>6.63</c:v>
                </c:pt>
              </c:numCache>
            </c:numRef>
          </c:val>
          <c:extLst>
            <c:ext xmlns:c16="http://schemas.microsoft.com/office/drawing/2014/chart" uri="{C3380CC4-5D6E-409C-BE32-E72D297353CC}">
              <c16:uniqueId val="{00000007-1233-467D-A324-61C2D651BE67}"/>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7.34</c:v>
                </c:pt>
                <c:pt idx="2">
                  <c:v>#N/A</c:v>
                </c:pt>
                <c:pt idx="3">
                  <c:v>7.12</c:v>
                </c:pt>
                <c:pt idx="4">
                  <c:v>#N/A</c:v>
                </c:pt>
                <c:pt idx="5">
                  <c:v>10.16</c:v>
                </c:pt>
                <c:pt idx="6">
                  <c:v>#N/A</c:v>
                </c:pt>
                <c:pt idx="7">
                  <c:v>14.02</c:v>
                </c:pt>
                <c:pt idx="8">
                  <c:v>#N/A</c:v>
                </c:pt>
                <c:pt idx="9">
                  <c:v>12.78</c:v>
                </c:pt>
              </c:numCache>
            </c:numRef>
          </c:val>
          <c:extLst>
            <c:ext xmlns:c16="http://schemas.microsoft.com/office/drawing/2014/chart" uri="{C3380CC4-5D6E-409C-BE32-E72D297353CC}">
              <c16:uniqueId val="{00000008-1233-467D-A324-61C2D651BE67}"/>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43.68</c:v>
                </c:pt>
                <c:pt idx="2">
                  <c:v>#N/A</c:v>
                </c:pt>
                <c:pt idx="3">
                  <c:v>42.96</c:v>
                </c:pt>
                <c:pt idx="4">
                  <c:v>#N/A</c:v>
                </c:pt>
                <c:pt idx="5">
                  <c:v>39.42</c:v>
                </c:pt>
                <c:pt idx="6">
                  <c:v>#N/A</c:v>
                </c:pt>
                <c:pt idx="7">
                  <c:v>34.46</c:v>
                </c:pt>
                <c:pt idx="8">
                  <c:v>#N/A</c:v>
                </c:pt>
                <c:pt idx="9">
                  <c:v>29.91</c:v>
                </c:pt>
              </c:numCache>
            </c:numRef>
          </c:val>
          <c:extLst>
            <c:ext xmlns:c16="http://schemas.microsoft.com/office/drawing/2014/chart" uri="{C3380CC4-5D6E-409C-BE32-E72D297353CC}">
              <c16:uniqueId val="{00000009-1233-467D-A324-61C2D651BE6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272</c:v>
                </c:pt>
                <c:pt idx="5">
                  <c:v>261</c:v>
                </c:pt>
                <c:pt idx="8">
                  <c:v>268</c:v>
                </c:pt>
                <c:pt idx="11">
                  <c:v>266</c:v>
                </c:pt>
                <c:pt idx="14">
                  <c:v>278</c:v>
                </c:pt>
              </c:numCache>
            </c:numRef>
          </c:val>
          <c:extLst>
            <c:ext xmlns:c16="http://schemas.microsoft.com/office/drawing/2014/chart" uri="{C3380CC4-5D6E-409C-BE32-E72D297353CC}">
              <c16:uniqueId val="{00000000-CF88-4D9B-8D94-8D85B81202E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F88-4D9B-8D94-8D85B81202E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CF88-4D9B-8D94-8D85B81202E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31</c:v>
                </c:pt>
                <c:pt idx="3">
                  <c:v>26</c:v>
                </c:pt>
                <c:pt idx="6">
                  <c:v>29</c:v>
                </c:pt>
                <c:pt idx="9">
                  <c:v>27</c:v>
                </c:pt>
                <c:pt idx="12">
                  <c:v>26</c:v>
                </c:pt>
              </c:numCache>
            </c:numRef>
          </c:val>
          <c:extLst>
            <c:ext xmlns:c16="http://schemas.microsoft.com/office/drawing/2014/chart" uri="{C3380CC4-5D6E-409C-BE32-E72D297353CC}">
              <c16:uniqueId val="{00000003-CF88-4D9B-8D94-8D85B81202E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c:v>
                </c:pt>
                <c:pt idx="3">
                  <c:v>1</c:v>
                </c:pt>
                <c:pt idx="6">
                  <c:v>2</c:v>
                </c:pt>
                <c:pt idx="9">
                  <c:v>1</c:v>
                </c:pt>
                <c:pt idx="12">
                  <c:v>1</c:v>
                </c:pt>
              </c:numCache>
            </c:numRef>
          </c:val>
          <c:extLst>
            <c:ext xmlns:c16="http://schemas.microsoft.com/office/drawing/2014/chart" uri="{C3380CC4-5D6E-409C-BE32-E72D297353CC}">
              <c16:uniqueId val="{00000004-CF88-4D9B-8D94-8D85B81202E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F88-4D9B-8D94-8D85B81202E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F88-4D9B-8D94-8D85B81202E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345</c:v>
                </c:pt>
                <c:pt idx="3">
                  <c:v>312</c:v>
                </c:pt>
                <c:pt idx="6">
                  <c:v>333</c:v>
                </c:pt>
                <c:pt idx="9">
                  <c:v>350</c:v>
                </c:pt>
                <c:pt idx="12">
                  <c:v>366</c:v>
                </c:pt>
              </c:numCache>
            </c:numRef>
          </c:val>
          <c:extLst>
            <c:ext xmlns:c16="http://schemas.microsoft.com/office/drawing/2014/chart" uri="{C3380CC4-5D6E-409C-BE32-E72D297353CC}">
              <c16:uniqueId val="{00000007-CF88-4D9B-8D94-8D85B81202E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105</c:v>
                </c:pt>
                <c:pt idx="2">
                  <c:v>#N/A</c:v>
                </c:pt>
                <c:pt idx="3">
                  <c:v>#N/A</c:v>
                </c:pt>
                <c:pt idx="4">
                  <c:v>78</c:v>
                </c:pt>
                <c:pt idx="5">
                  <c:v>#N/A</c:v>
                </c:pt>
                <c:pt idx="6">
                  <c:v>#N/A</c:v>
                </c:pt>
                <c:pt idx="7">
                  <c:v>96</c:v>
                </c:pt>
                <c:pt idx="8">
                  <c:v>#N/A</c:v>
                </c:pt>
                <c:pt idx="9">
                  <c:v>#N/A</c:v>
                </c:pt>
                <c:pt idx="10">
                  <c:v>112</c:v>
                </c:pt>
                <c:pt idx="11">
                  <c:v>#N/A</c:v>
                </c:pt>
                <c:pt idx="12">
                  <c:v>#N/A</c:v>
                </c:pt>
                <c:pt idx="13">
                  <c:v>115</c:v>
                </c:pt>
                <c:pt idx="14">
                  <c:v>#N/A</c:v>
                </c:pt>
              </c:numCache>
            </c:numRef>
          </c:val>
          <c:smooth val="0"/>
          <c:extLst>
            <c:ext xmlns:c16="http://schemas.microsoft.com/office/drawing/2014/chart" uri="{C3380CC4-5D6E-409C-BE32-E72D297353CC}">
              <c16:uniqueId val="{00000008-CF88-4D9B-8D94-8D85B81202E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2891</c:v>
                </c:pt>
                <c:pt idx="5">
                  <c:v>2881</c:v>
                </c:pt>
                <c:pt idx="8">
                  <c:v>2903</c:v>
                </c:pt>
                <c:pt idx="11">
                  <c:v>2766</c:v>
                </c:pt>
                <c:pt idx="14">
                  <c:v>2570</c:v>
                </c:pt>
              </c:numCache>
            </c:numRef>
          </c:val>
          <c:extLst>
            <c:ext xmlns:c16="http://schemas.microsoft.com/office/drawing/2014/chart" uri="{C3380CC4-5D6E-409C-BE32-E72D297353CC}">
              <c16:uniqueId val="{00000000-5697-4D08-AF79-6090CB1A6B4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50</c:v>
                </c:pt>
                <c:pt idx="5">
                  <c:v>54</c:v>
                </c:pt>
                <c:pt idx="8">
                  <c:v>48</c:v>
                </c:pt>
                <c:pt idx="11">
                  <c:v>43</c:v>
                </c:pt>
                <c:pt idx="14">
                  <c:v>37</c:v>
                </c:pt>
              </c:numCache>
            </c:numRef>
          </c:val>
          <c:extLst>
            <c:ext xmlns:c16="http://schemas.microsoft.com/office/drawing/2014/chart" uri="{C3380CC4-5D6E-409C-BE32-E72D297353CC}">
              <c16:uniqueId val="{00000001-5697-4D08-AF79-6090CB1A6B4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1043</c:v>
                </c:pt>
                <c:pt idx="5">
                  <c:v>985</c:v>
                </c:pt>
                <c:pt idx="8">
                  <c:v>981</c:v>
                </c:pt>
                <c:pt idx="11">
                  <c:v>1197</c:v>
                </c:pt>
                <c:pt idx="14">
                  <c:v>1423</c:v>
                </c:pt>
              </c:numCache>
            </c:numRef>
          </c:val>
          <c:extLst>
            <c:ext xmlns:c16="http://schemas.microsoft.com/office/drawing/2014/chart" uri="{C3380CC4-5D6E-409C-BE32-E72D297353CC}">
              <c16:uniqueId val="{00000002-5697-4D08-AF79-6090CB1A6B4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697-4D08-AF79-6090CB1A6B4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697-4D08-AF79-6090CB1A6B4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697-4D08-AF79-6090CB1A6B4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827</c:v>
                </c:pt>
                <c:pt idx="3">
                  <c:v>802</c:v>
                </c:pt>
                <c:pt idx="6">
                  <c:v>770</c:v>
                </c:pt>
                <c:pt idx="9">
                  <c:v>732</c:v>
                </c:pt>
                <c:pt idx="12">
                  <c:v>694</c:v>
                </c:pt>
              </c:numCache>
            </c:numRef>
          </c:val>
          <c:extLst>
            <c:ext xmlns:c16="http://schemas.microsoft.com/office/drawing/2014/chart" uri="{C3380CC4-5D6E-409C-BE32-E72D297353CC}">
              <c16:uniqueId val="{00000006-5697-4D08-AF79-6090CB1A6B4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362</c:v>
                </c:pt>
                <c:pt idx="3">
                  <c:v>343</c:v>
                </c:pt>
                <c:pt idx="6">
                  <c:v>320</c:v>
                </c:pt>
                <c:pt idx="9">
                  <c:v>290</c:v>
                </c:pt>
                <c:pt idx="12">
                  <c:v>260</c:v>
                </c:pt>
              </c:numCache>
            </c:numRef>
          </c:val>
          <c:extLst>
            <c:ext xmlns:c16="http://schemas.microsoft.com/office/drawing/2014/chart" uri="{C3380CC4-5D6E-409C-BE32-E72D297353CC}">
              <c16:uniqueId val="{00000007-5697-4D08-AF79-6090CB1A6B4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47</c:v>
                </c:pt>
                <c:pt idx="3">
                  <c:v>44</c:v>
                </c:pt>
                <c:pt idx="6">
                  <c:v>40</c:v>
                </c:pt>
                <c:pt idx="9">
                  <c:v>30</c:v>
                </c:pt>
                <c:pt idx="12">
                  <c:v>19</c:v>
                </c:pt>
              </c:numCache>
            </c:numRef>
          </c:val>
          <c:extLst>
            <c:ext xmlns:c16="http://schemas.microsoft.com/office/drawing/2014/chart" uri="{C3380CC4-5D6E-409C-BE32-E72D297353CC}">
              <c16:uniqueId val="{00000008-5697-4D08-AF79-6090CB1A6B4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5697-4D08-AF79-6090CB1A6B4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3311</c:v>
                </c:pt>
                <c:pt idx="3">
                  <c:v>3418</c:v>
                </c:pt>
                <c:pt idx="6">
                  <c:v>3512</c:v>
                </c:pt>
                <c:pt idx="9">
                  <c:v>3354</c:v>
                </c:pt>
                <c:pt idx="12">
                  <c:v>3074</c:v>
                </c:pt>
              </c:numCache>
            </c:numRef>
          </c:val>
          <c:extLst>
            <c:ext xmlns:c16="http://schemas.microsoft.com/office/drawing/2014/chart" uri="{C3380CC4-5D6E-409C-BE32-E72D297353CC}">
              <c16:uniqueId val="{0000000A-5697-4D08-AF79-6090CB1A6B4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563</c:v>
                </c:pt>
                <c:pt idx="2">
                  <c:v>#N/A</c:v>
                </c:pt>
                <c:pt idx="3">
                  <c:v>#N/A</c:v>
                </c:pt>
                <c:pt idx="4">
                  <c:v>686</c:v>
                </c:pt>
                <c:pt idx="5">
                  <c:v>#N/A</c:v>
                </c:pt>
                <c:pt idx="6">
                  <c:v>#N/A</c:v>
                </c:pt>
                <c:pt idx="7">
                  <c:v>711</c:v>
                </c:pt>
                <c:pt idx="8">
                  <c:v>#N/A</c:v>
                </c:pt>
                <c:pt idx="9">
                  <c:v>#N/A</c:v>
                </c:pt>
                <c:pt idx="10">
                  <c:v>400</c:v>
                </c:pt>
                <c:pt idx="11">
                  <c:v>#N/A</c:v>
                </c:pt>
                <c:pt idx="12">
                  <c:v>#N/A</c:v>
                </c:pt>
                <c:pt idx="13">
                  <c:v>18</c:v>
                </c:pt>
                <c:pt idx="14">
                  <c:v>#N/A</c:v>
                </c:pt>
              </c:numCache>
            </c:numRef>
          </c:val>
          <c:smooth val="0"/>
          <c:extLst>
            <c:ext xmlns:c16="http://schemas.microsoft.com/office/drawing/2014/chart" uri="{C3380CC4-5D6E-409C-BE32-E72D297353CC}">
              <c16:uniqueId val="{0000000B-5697-4D08-AF79-6090CB1A6B4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431</c:v>
                </c:pt>
                <c:pt idx="1">
                  <c:v>481</c:v>
                </c:pt>
                <c:pt idx="2">
                  <c:v>481</c:v>
                </c:pt>
              </c:numCache>
            </c:numRef>
          </c:val>
          <c:extLst>
            <c:ext xmlns:c16="http://schemas.microsoft.com/office/drawing/2014/chart" uri="{C3380CC4-5D6E-409C-BE32-E72D297353CC}">
              <c16:uniqueId val="{00000000-85A6-40CB-B648-80E659EB989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11</c:v>
                </c:pt>
                <c:pt idx="1">
                  <c:v>11</c:v>
                </c:pt>
                <c:pt idx="2">
                  <c:v>11</c:v>
                </c:pt>
              </c:numCache>
            </c:numRef>
          </c:val>
          <c:extLst>
            <c:ext xmlns:c16="http://schemas.microsoft.com/office/drawing/2014/chart" uri="{C3380CC4-5D6E-409C-BE32-E72D297353CC}">
              <c16:uniqueId val="{00000001-85A6-40CB-B648-80E659EB989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346</c:v>
                </c:pt>
                <c:pt idx="1">
                  <c:v>481</c:v>
                </c:pt>
                <c:pt idx="2">
                  <c:v>706</c:v>
                </c:pt>
              </c:numCache>
            </c:numRef>
          </c:val>
          <c:extLst>
            <c:ext xmlns:c16="http://schemas.microsoft.com/office/drawing/2014/chart" uri="{C3380CC4-5D6E-409C-BE32-E72D297353CC}">
              <c16:uniqueId val="{00000002-85A6-40CB-B648-80E659EB989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{1895FF3F-FB70-42D8-A444-483E41E93FC2}</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7821-4F86-B75C-E0626B3749D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{3B0B5C35-7E8E-4725-B534-DCF88AB87755}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821-4F86-B75C-E0626B3749D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{193E750D-D1C1-4FAB-880C-CDF7214FD5B2}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821-4F86-B75C-E0626B3749D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{764AA788-902A-4AC0-80A9-A757D8FE4329}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821-4F86-B75C-E0626B3749D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{11E4572D-9EB5-4DB0-8705-E37837989FA4}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821-4F86-B75C-E0626B3749D9}"/>
                </c:ext>
              </c:extLst>
            </c:dLbl>
            <c:dLbl>
              <c:idx val="8"/>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{2C3CC7C4-63DA-4678-877C-A02D85919B21}</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7821-4F86-B75C-E0626B3749D9}"/>
                </c:ext>
              </c:extLst>
            </c:dLbl>
            <c:dLbl>
              <c:idx val="16"/>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{B28B3848-1DF0-4CED-99EC-CBD36F02C813}</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7821-4F86-B75C-E0626B3749D9}"/>
                </c:ext>
              </c:extLst>
            </c:dLbl>
            <c:dLbl>
              <c:idx val="24"/>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{F01BFBBE-C01F-49E6-9FB6-E17449FB1A3E}</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7821-4F86-B75C-E0626B3749D9}"/>
                </c:ext>
              </c:extLst>
            </c:dLbl>
            <c:dLbl>
              <c:idx val="32"/>
              <c:tx>
                <c:strRef>
                  <c:f>公会計指標分析・財政指標組合せ分析表!$CV$50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{0715F7BE-2CF0-443C-91FE-AD1DFDE1D42B}</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7821-4F86-B75C-E0626B3749D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53.2</c:v>
                </c:pt>
                <c:pt idx="8">
                  <c:v>54.1</c:v>
                </c:pt>
                <c:pt idx="16">
                  <c:v>55.4</c:v>
                </c:pt>
                <c:pt idx="24">
                  <c:v>56.8</c:v>
                </c:pt>
                <c:pt idx="32">
                  <c:v>58.1</c:v>
                </c:pt>
              </c:numCache>
            </c:numRef>
          </c:xVal>
          <c:yVal>
            <c:numRef>
              <c:f>公会計指標分析・財政指標組合せ分析表!$BP$51:$DC$51</c:f>
              <c:numCache>
                <c:formatCode>#,##0.0;"▲ "#,##0.0</c:formatCode>
                <c:ptCount val="40"/>
                <c:pt idx="0">
                  <c:v>26.7</c:v>
                </c:pt>
                <c:pt idx="8">
                  <c:v>32.700000000000003</c:v>
                </c:pt>
                <c:pt idx="16">
                  <c:v>32.200000000000003</c:v>
                </c:pt>
                <c:pt idx="24">
                  <c:v>16.399999999999999</c:v>
                </c:pt>
                <c:pt idx="32">
                  <c:v>0.7</c:v>
                </c:pt>
              </c:numCache>
            </c:numRef>
          </c:yVal>
          <c:smooth val="0"/>
          <c:extLst>
            <c:ext xmlns:c16="http://schemas.microsoft.com/office/drawing/2014/chart" uri="{C3380CC4-5D6E-409C-BE32-E72D297353CC}">
              <c16:uniqueId val="{00000009-7821-4F86-B75C-E0626B3749D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{DEF66608-480E-4FAB-A6CA-70EC0AE09445}</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7821-4F86-B75C-E0626B3749D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{03CEF7B2-DD1D-43CC-84B5-F597A3B8D8B3}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821-4F86-B75C-E0626B3749D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{0E637A63-0B3C-4E5A-9FD6-0917FF5CE28B}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821-4F86-B75C-E0626B3749D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{B0387E75-5AD6-4CDC-B8BE-C7343926C5BF}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821-4F86-B75C-E0626B3749D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{A0DC71A6-C7FA-49F6-8893-996A83EC8D9C}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821-4F86-B75C-E0626B3749D9}"/>
                </c:ext>
              </c:extLst>
            </c:dLbl>
            <c:dLbl>
              <c:idx val="8"/>
              <c:layout>
                <c:manualLayout>
                  <c:x val="0"/>
                  <c:y val="-1.4260919173974653E-2"/>
                </c:manualLayout>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{45F24F2F-B8B5-4F6F-B14D-948665C3093F}</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7821-4F86-B75C-E0626B3749D9}"/>
                </c:ext>
              </c:extLst>
            </c:dLbl>
            <c:dLbl>
              <c:idx val="16"/>
              <c:layout>
                <c:manualLayout>
                  <c:x val="0"/>
                  <c:y val="1.8751747291631326E-2"/>
                </c:manualLayout>
              </c:layout>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{EC36372C-333A-4DF9-A7A4-B0DDDD74E2F9}</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7821-4F86-B75C-E0626B3749D9}"/>
                </c:ext>
              </c:extLst>
            </c:dLbl>
            <c:dLbl>
              <c:idx val="24"/>
              <c:layout>
                <c:manualLayout>
                  <c:x val="0"/>
                  <c:y val="1.7379312990684782E-2"/>
                </c:manualLayout>
              </c:layout>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{992DDC54-4F95-4286-82E2-A65F3984C1DA}</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7821-4F86-B75C-E0626B3749D9}"/>
                </c:ext>
              </c:extLst>
            </c:dLbl>
            <c:dLbl>
              <c:idx val="32"/>
              <c:layout>
                <c:manualLayout>
                  <c:x val="0"/>
                  <c:y val="-2.1870141108341516E-2"/>
                </c:manualLayout>
              </c:layout>
              <c:tx>
                <c:strRef>
                  <c:f>公会計指標分析・財政指標組合せ分析表!$CV$50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{6DBCE8C6-55E4-451B-82D6-3CE48040BC60}</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7821-4F86-B75C-E0626B3749D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63.4</c:v>
                </c:pt>
                <c:pt idx="8">
                  <c:v>63.3</c:v>
                </c:pt>
                <c:pt idx="16">
                  <c:v>62.8</c:v>
                </c:pt>
                <c:pt idx="24">
                  <c:v>62.6</c:v>
                </c:pt>
                <c:pt idx="32">
                  <c:v>63</c:v>
                </c:pt>
              </c:numCache>
            </c:numRef>
          </c:xVal>
          <c:yVal>
            <c:numRef>
              <c:f>公会計指標分析・財政指標組合せ分析表!$BP$55:$DC$55</c:f>
              <c:numCache>
                <c:formatCode>#,##0.0;"▲ "#,##0.0</c:formatCode>
                <c:ptCount val="40"/>
                <c:pt idx="0">
                  <c:v>7.6</c:v>
                </c:pt>
                <c:pt idx="8">
                  <c:v>3</c:v>
                </c:pt>
                <c:pt idx="16">
                  <c:v>3.4</c:v>
                </c:pt>
                <c:pt idx="24">
                  <c:v>0</c:v>
                </c:pt>
                <c:pt idx="32">
                  <c:v>0</c:v>
                </c:pt>
              </c:numCache>
            </c:numRef>
          </c:yVal>
          <c:smooth val="0"/>
          <c:extLst>
            <c:ext xmlns:c16="http://schemas.microsoft.com/office/drawing/2014/chart" uri="{C3380CC4-5D6E-409C-BE32-E72D297353CC}">
              <c16:uniqueId val="{00000013-7821-4F86-B75C-E0626B3749D9}"/>
            </c:ext>
          </c:extLst>
        </c:ser>
        <c:dLbls>
          <c:showLegendKey val="0"/>
          <c:showVal val="1"/>
          <c:showCatName val="0"/>
          <c:showSerName val="0"/>
          <c:showPercent val="0"/>
          <c:showBubbleSize val="0"/>
        </c:dLbls>
        <c:axId val="46179840"/>
        <c:axId val="46181760"/>
      </c:scatterChart>
      <c:valAx>
        <c:axId val="46179840"/>
        <c:scaling>
          <c:orientation val="maxMin"/>
          <c:max val="7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{86BEFB5D-5F8C-4035-9B10-FD929F22B096}</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CD70-4468-97DB-E91D1DA1133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{1B955196-CD1D-44D4-B2CB-E9442B353652}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D70-4468-97DB-E91D1DA1133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{3022AEBD-9586-4BC0-BED6-3C6D8F34799F}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D70-4468-97DB-E91D1DA1133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{20E7E4A0-9720-4F92-AD2C-B899CCD5A287}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D70-4468-97DB-E91D1DA1133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{D117E052-6ACB-4B32-B991-6F4593467B2B}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D70-4468-97DB-E91D1DA11339}"/>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{D9930F99-594A-4178-8F5B-816304F51F35}</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CD70-4468-97DB-E91D1DA11339}"/>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{2FFC28B4-6833-44B3-956F-2CBD0733E597}</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CD70-4468-97DB-E91D1DA11339}"/>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{DD306EBC-B127-4463-B01C-D092841112AF}</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CD70-4468-97DB-E91D1DA11339}"/>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{099FFCD7-121E-47F3-9160-1B8F6A9DA5F5}</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CD70-4468-97DB-E91D1DA1133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5.4</c:v>
                </c:pt>
                <c:pt idx="8">
                  <c:v>4.7</c:v>
                </c:pt>
                <c:pt idx="16">
                  <c:v>4.3</c:v>
                </c:pt>
                <c:pt idx="24">
                  <c:v>4.2</c:v>
                </c:pt>
                <c:pt idx="32">
                  <c:v>4.5999999999999996</c:v>
                </c:pt>
              </c:numCache>
            </c:numRef>
          </c:xVal>
          <c:yVal>
            <c:numRef>
              <c:f>公会計指標分析・財政指標組合せ分析表!$BP$73:$DC$73</c:f>
              <c:numCache>
                <c:formatCode>#,##0.0;"▲ "#,##0.0</c:formatCode>
                <c:ptCount val="40"/>
                <c:pt idx="0">
                  <c:v>26.7</c:v>
                </c:pt>
                <c:pt idx="8">
                  <c:v>32.700000000000003</c:v>
                </c:pt>
                <c:pt idx="16">
                  <c:v>32.200000000000003</c:v>
                </c:pt>
                <c:pt idx="24">
                  <c:v>16.399999999999999</c:v>
                </c:pt>
                <c:pt idx="32">
                  <c:v>0.7</c:v>
                </c:pt>
              </c:numCache>
            </c:numRef>
          </c:yVal>
          <c:smooth val="0"/>
          <c:extLst>
            <c:ext xmlns:c16="http://schemas.microsoft.com/office/drawing/2014/chart" uri="{C3380CC4-5D6E-409C-BE32-E72D297353CC}">
              <c16:uniqueId val="{00000009-CD70-4468-97DB-E91D1DA1133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{7CF4764D-D0BF-4B8D-B356-F70ACC1FFC4E}</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CD70-4468-97DB-E91D1DA1133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{69776C57-C5B7-47AE-83E6-E8555065B65D}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D70-4468-97DB-E91D1DA1133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{6B6D307C-F461-472D-8B9A-55D4691810A6}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D70-4468-97DB-E91D1DA1133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{0767CD7C-25C9-42CF-8DF0-E529B2FFA586}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D70-4468-97DB-E91D1DA1133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{41A8EB77-2874-49B4-9948-C3332373C1D2}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D70-4468-97DB-E91D1DA11339}"/>
                </c:ext>
              </c:extLst>
            </c:dLbl>
            <c:dLbl>
              <c:idx val="8"/>
              <c:layout>
                <c:manualLayout>
                  <c:x val="-4.4905057365901176E-2"/>
                  <c:y val="-6.2416647087793951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{A4446197-13F3-4983-A9ED-DEEBF6D16FA6}</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CD70-4468-97DB-E91D1DA11339}"/>
                </c:ext>
              </c:extLst>
            </c:dLbl>
            <c:dLbl>
              <c:idx val="16"/>
              <c:layout>
                <c:manualLayout>
                  <c:x val="-1.8235628084249993E-2"/>
                  <c:y val="-6.2416647087793951E-2"/>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{13D32A3B-DAA3-48D5-9F15-E7D83A5B7AB4}</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CD70-4468-97DB-E91D1DA11339}"/>
                </c:ext>
              </c:extLst>
            </c:dLbl>
            <c:dLbl>
              <c:idx val="24"/>
              <c:layout>
                <c:manualLayout>
                  <c:x val="-3.2797437717678013E-2"/>
                  <c:y val="-6.2416647087793951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{820383DB-7063-4D5E-81C0-075FF5BA0888}</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CD70-4468-97DB-E91D1DA11339}"/>
                </c:ext>
              </c:extLst>
            </c:dLbl>
            <c:dLbl>
              <c:idx val="32"/>
              <c:layout>
                <c:manualLayout>
                  <c:x val="-3.034324773247319E-2"/>
                  <c:y val="-6.2416647087793951E-2"/>
                </c:manualLayout>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{682F12AA-46AF-4F9E-A6D5-D3C9A67EAF3C}</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CD70-4468-97DB-E91D1DA1133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c:v>
                </c:pt>
                <c:pt idx="8">
                  <c:v>8.8000000000000007</c:v>
                </c:pt>
                <c:pt idx="16">
                  <c:v>8.8000000000000007</c:v>
                </c:pt>
                <c:pt idx="24">
                  <c:v>8.3000000000000007</c:v>
                </c:pt>
                <c:pt idx="32">
                  <c:v>8.1</c:v>
                </c:pt>
              </c:numCache>
            </c:numRef>
          </c:xVal>
          <c:yVal>
            <c:numRef>
              <c:f>公会計指標分析・財政指標組合せ分析表!$BP$77:$DC$77</c:f>
              <c:numCache>
                <c:formatCode>#,##0.0;"▲ "#,##0.0</c:formatCode>
                <c:ptCount val="40"/>
                <c:pt idx="0">
                  <c:v>7.6</c:v>
                </c:pt>
                <c:pt idx="8">
                  <c:v>3</c:v>
                </c:pt>
                <c:pt idx="16">
                  <c:v>3.4</c:v>
                </c:pt>
                <c:pt idx="24">
                  <c:v>0</c:v>
                </c:pt>
                <c:pt idx="32">
                  <c:v>0</c:v>
                </c:pt>
              </c:numCache>
            </c:numRef>
          </c:yVal>
          <c:smooth val="0"/>
          <c:extLst>
            <c:ext xmlns:c16="http://schemas.microsoft.com/office/drawing/2014/chart" uri="{C3380CC4-5D6E-409C-BE32-E72D297353CC}">
              <c16:uniqueId val="{00000013-CD70-4468-97DB-E91D1DA11339}"/>
            </c:ext>
          </c:extLst>
        </c:ser>
        <c:dLbls>
          <c:showLegendKey val="0"/>
          <c:showVal val="1"/>
          <c:showCatName val="0"/>
          <c:showSerName val="0"/>
          <c:showPercent val="0"/>
          <c:showBubbleSize val="0"/>
        </c:dLbls>
        <c:axId val="84219776"/>
        <c:axId val="84234240"/>
      </c:scatterChart>
      <c:valAx>
        <c:axId val="84219776"/>
        <c:scaling>
          <c:orientation val="maxMin"/>
          <c:max val="10"/>
          <c:min val="3"/>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千葉県御宿町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7,114
7,052
24.85
4,532,894
4,169,033
336,326
2,631,318
3,074,029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財政力指数については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減少傾向にあり、次年度もその傾向は続くとみられる。当町は大きな産業がなく法人数も少ないため、法人町民税の伸びはみられず、個人町民税と固定資産税が主な自主財源であるものの、高齢化と人口減少が著しい状況から、地方交付税に頼る財源構造は今後も継続することが想定される。滞納繰越分の徴収強化に取り組むとともに、歳出の徹底的な見直し進め、長期的に安定した財政運営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9374</xdr:rowOff>
    </xdr:from>
    <xdr:to>
      <xdr:col>23</xdr:col>
      <xdr:colOff>133350</xdr:colOff>
      <xdr:row>44</xdr:row>
      <xdr:rowOff>119138</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353024"/>
          <a:ext cx="0" cy="13099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95751</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96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9374</xdr:rowOff>
    </xdr:from>
    <xdr:to>
      <xdr:col>24</xdr:col>
      <xdr:colOff>12700</xdr:colOff>
      <xdr:row>37</xdr:row>
      <xdr:rowOff>9374</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353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3326</xdr:rowOff>
    </xdr:from>
    <xdr:to>
      <xdr:col>23</xdr:col>
      <xdr:colOff>133350</xdr:colOff>
      <xdr:row>43</xdr:row>
      <xdr:rowOff>26307</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375676"/>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130525</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3314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158448</xdr:rowOff>
    </xdr:from>
    <xdr:to>
      <xdr:col>23</xdr:col>
      <xdr:colOff>184150</xdr:colOff>
      <xdr:row>43</xdr:row>
      <xdr:rowOff>88598</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151795</xdr:rowOff>
    </xdr:from>
    <xdr:to>
      <xdr:col>19</xdr:col>
      <xdr:colOff>133350</xdr:colOff>
      <xdr:row>43</xdr:row>
      <xdr:rowOff>3326</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352695"/>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158448</xdr:rowOff>
    </xdr:from>
    <xdr:to>
      <xdr:col>19</xdr:col>
      <xdr:colOff>184150</xdr:colOff>
      <xdr:row>43</xdr:row>
      <xdr:rowOff>88598</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73375</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445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151795</xdr:rowOff>
    </xdr:from>
    <xdr:to>
      <xdr:col>15</xdr:col>
      <xdr:colOff>82550</xdr:colOff>
      <xdr:row>42</xdr:row>
      <xdr:rowOff>151795</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3526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123976</xdr:rowOff>
    </xdr:from>
    <xdr:to>
      <xdr:col>15</xdr:col>
      <xdr:colOff>133350</xdr:colOff>
      <xdr:row>43</xdr:row>
      <xdr:rowOff>54126</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38903</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411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151795</xdr:rowOff>
    </xdr:from>
    <xdr:to>
      <xdr:col>11</xdr:col>
      <xdr:colOff>31750</xdr:colOff>
      <xdr:row>42</xdr:row>
      <xdr:rowOff>151795</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3526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123976</xdr:rowOff>
    </xdr:from>
    <xdr:to>
      <xdr:col>11</xdr:col>
      <xdr:colOff>82550</xdr:colOff>
      <xdr:row>43</xdr:row>
      <xdr:rowOff>54126</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38903</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411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146957</xdr:rowOff>
    </xdr:from>
    <xdr:to>
      <xdr:col>7</xdr:col>
      <xdr:colOff>31750</xdr:colOff>
      <xdr:row>43</xdr:row>
      <xdr:rowOff>77107</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61884</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146957</xdr:rowOff>
    </xdr:from>
    <xdr:to>
      <xdr:col>23</xdr:col>
      <xdr:colOff>184150</xdr:colOff>
      <xdr:row>43</xdr:row>
      <xdr:rowOff>77107</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163484</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123976</xdr:rowOff>
    </xdr:from>
    <xdr:to>
      <xdr:col>19</xdr:col>
      <xdr:colOff>184150</xdr:colOff>
      <xdr:row>43</xdr:row>
      <xdr:rowOff>54126</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32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64303</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0937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100995</xdr:rowOff>
    </xdr:from>
    <xdr:to>
      <xdr:col>15</xdr:col>
      <xdr:colOff>133350</xdr:colOff>
      <xdr:row>43</xdr:row>
      <xdr:rowOff>31145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30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41322</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070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100995</xdr:rowOff>
    </xdr:from>
    <xdr:to>
      <xdr:col>11</xdr:col>
      <xdr:colOff>82550</xdr:colOff>
      <xdr:row>43</xdr:row>
      <xdr:rowOff>31145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30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41322</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070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100995</xdr:rowOff>
    </xdr:from>
    <xdr:to>
      <xdr:col>7</xdr:col>
      <xdr:colOff>31750</xdr:colOff>
      <xdr:row>43</xdr:row>
      <xdr:rowOff>31145</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30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41322</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070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経常収支比率は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88.4%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となり、令和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た。主な要因としては、分母となる経常経費一般充当財源の地方税についてはコロナ交付金の影響から個人住民税が伸びたものの全体として減少したことに加え、分子では障害福祉介護給付に係る扶助費の増加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が公債費のピークであったことなどが財政の弾力性を低下させる要因となっており、経常一般財源の適正確保に向け、一層の徴収強化などを行う必要がある。また、国と基調を合わせた歳出改革に取り組み、事業の見直しと効率的な行財政運営に努める。</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42418</xdr:rowOff>
    </xdr:from>
    <xdr:to>
      <xdr:col>23</xdr:col>
      <xdr:colOff>133350</xdr:colOff>
      <xdr:row>66</xdr:row>
      <xdr:rowOff>97028</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157968"/>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69105</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38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97028</xdr:rowOff>
    </xdr:from>
    <xdr:to>
      <xdr:col>24</xdr:col>
      <xdr:colOff>12700</xdr:colOff>
      <xdr:row>66</xdr:row>
      <xdr:rowOff>97028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412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128795</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901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42418</xdr:rowOff>
    </xdr:from>
    <xdr:to>
      <xdr:col>24</xdr:col>
      <xdr:colOff>12700</xdr:colOff>
      <xdr:row>59</xdr:row>
      <xdr:rowOff>42418</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157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75692</xdr:rowOff>
    </xdr:from>
    <xdr:to>
      <xdr:col>23</xdr:col>
      <xdr:colOff>133350</xdr:colOff>
      <xdr:row>63</xdr:row>
      <xdr:rowOff>157734</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0877042"/>
          <a:ext cx="8382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51071</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680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34544</xdr:rowOff>
    </xdr:from>
    <xdr:to>
      <xdr:col>23</xdr:col>
      <xdr:colOff>184150</xdr:colOff>
      <xdr:row>63</xdr:row>
      <xdr:rowOff>136144</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75692</xdr:rowOff>
    </xdr:from>
    <xdr:to>
      <xdr:col>19</xdr:col>
      <xdr:colOff>133350</xdr:colOff>
      <xdr:row>65</xdr:row>
      <xdr:rowOff>22352</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0877042"/>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46736</xdr:rowOff>
    </xdr:from>
    <xdr:to>
      <xdr:col>19</xdr:col>
      <xdr:colOff>184150</xdr:colOff>
      <xdr:row>62</xdr:row>
      <xdr:rowOff>148336</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158513</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445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22352</xdr:rowOff>
    </xdr:from>
    <xdr:to>
      <xdr:col>15</xdr:col>
      <xdr:colOff>82550</xdr:colOff>
      <xdr:row>65</xdr:row>
      <xdr:rowOff>89916</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1166602"/>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22352</xdr:rowOff>
    </xdr:from>
    <xdr:to>
      <xdr:col>15</xdr:col>
      <xdr:colOff>133350</xdr:colOff>
      <xdr:row>64</xdr:row>
      <xdr:rowOff>123952</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99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134129</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764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51308</xdr:rowOff>
    </xdr:from>
    <xdr:to>
      <xdr:col>11</xdr:col>
      <xdr:colOff>31750</xdr:colOff>
      <xdr:row>65</xdr:row>
      <xdr:rowOff>89916</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1195558"/>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70612</xdr:rowOff>
    </xdr:from>
    <xdr:to>
      <xdr:col>11</xdr:col>
      <xdr:colOff>82550</xdr:colOff>
      <xdr:row>65</xdr:row>
      <xdr:rowOff>762</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104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10939</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81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51308</xdr:rowOff>
    </xdr:from>
    <xdr:to>
      <xdr:col>7</xdr:col>
      <xdr:colOff>31750</xdr:colOff>
      <xdr:row>64</xdr:row>
      <xdr:rowOff>152908</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102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163085</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79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106934</xdr:rowOff>
    </xdr:from>
    <xdr:to>
      <xdr:col>23</xdr:col>
      <xdr:colOff>184150</xdr:colOff>
      <xdr:row>64</xdr:row>
      <xdr:rowOff>37084</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90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79011</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880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24892</xdr:rowOff>
    </xdr:from>
    <xdr:to>
      <xdr:col>19</xdr:col>
      <xdr:colOff>184150</xdr:colOff>
      <xdr:row>63</xdr:row>
      <xdr:rowOff>126492</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82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111269</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9126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143002</xdr:rowOff>
    </xdr:from>
    <xdr:to>
      <xdr:col>15</xdr:col>
      <xdr:colOff>133350</xdr:colOff>
      <xdr:row>65</xdr:row>
      <xdr:rowOff>73152</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1115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57929</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202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39116</xdr:rowOff>
    </xdr:from>
    <xdr:to>
      <xdr:col>11</xdr:col>
      <xdr:colOff>82550</xdr:colOff>
      <xdr:row>65</xdr:row>
      <xdr:rowOff>140716</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18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125493</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269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508</xdr:rowOff>
    </xdr:from>
    <xdr:to>
      <xdr:col>7</xdr:col>
      <xdr:colOff>31750</xdr:colOff>
      <xdr:row>65</xdr:row>
      <xdr:rowOff>102108</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14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86885</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231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[237,610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人口</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人当たり人件費・物件費等決算額については、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7,610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円となり、令和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8,356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円増加した。類似団体と比較して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4,249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円下回っているのは、消防業務を一部事務組合が行っていることが主要因と考えられる。コロナ禍からの事業再開に伴う増加や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DX</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推進によるシステム改修費など電算管理費の拡大のほか、国の施策や取り組みに合わせた事業実施のほか、公共施設等の維持補修経費などが増加したためである。物価や光熱水費の高騰等による影響が出てきているため、無駄のない簡素で効率的な事業実施に努めていく。</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162399</xdr:rowOff>
    </xdr:from>
    <xdr:to>
      <xdr:col>23</xdr:col>
      <xdr:colOff>133350</xdr:colOff>
      <xdr:row>89</xdr:row>
      <xdr:rowOff>90757</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706949"/>
          <a:ext cx="0" cy="16428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62834</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321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90757</xdr:rowOff>
    </xdr:from>
    <xdr:to>
      <xdr:col>24</xdr:col>
      <xdr:colOff>12700</xdr:colOff>
      <xdr:row>89</xdr:row>
      <xdr:rowOff>90757</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349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77326</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450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162399</xdr:rowOff>
    </xdr:from>
    <xdr:to>
      <xdr:col>24</xdr:col>
      <xdr:colOff>12700</xdr:colOff>
      <xdr:row>79</xdr:row>
      <xdr:rowOff>162399</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706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143492</xdr:rowOff>
    </xdr:from>
    <xdr:to>
      <xdr:col>23</xdr:col>
      <xdr:colOff>133350</xdr:colOff>
      <xdr:row>80</xdr:row>
      <xdr:rowOff>160294</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3859492"/>
          <a:ext cx="838200" cy="16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19207</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3906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47130</xdr:rowOff>
    </xdr:from>
    <xdr:to>
      <xdr:col>23</xdr:col>
      <xdr:colOff>184150</xdr:colOff>
      <xdr:row>81</xdr:row>
      <xdr:rowOff>148730</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393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128829</xdr:rowOff>
    </xdr:from>
    <xdr:to>
      <xdr:col>19</xdr:col>
      <xdr:colOff>133350</xdr:colOff>
      <xdr:row>80</xdr:row>
      <xdr:rowOff>143492</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3844829"/>
          <a:ext cx="889000" cy="14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12767</xdr:rowOff>
    </xdr:from>
    <xdr:to>
      <xdr:col>19</xdr:col>
      <xdr:colOff>184150</xdr:colOff>
      <xdr:row>81</xdr:row>
      <xdr:rowOff>114367</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3900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99144</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3986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118165</xdr:rowOff>
    </xdr:from>
    <xdr:to>
      <xdr:col>15</xdr:col>
      <xdr:colOff>82550</xdr:colOff>
      <xdr:row>80</xdr:row>
      <xdr:rowOff>128829</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3834165"/>
          <a:ext cx="889000" cy="10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163063</xdr:rowOff>
    </xdr:from>
    <xdr:to>
      <xdr:col>15</xdr:col>
      <xdr:colOff>133350</xdr:colOff>
      <xdr:row>81</xdr:row>
      <xdr:rowOff>93213</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3879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77990</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3965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118165</xdr:rowOff>
    </xdr:from>
    <xdr:to>
      <xdr:col>11</xdr:col>
      <xdr:colOff>31750</xdr:colOff>
      <xdr:row>80</xdr:row>
      <xdr:rowOff>118847</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flipV="1">
          <a:off x="1447800" y="13834165"/>
          <a:ext cx="889000" cy="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128608</xdr:rowOff>
    </xdr:from>
    <xdr:to>
      <xdr:col>11</xdr:col>
      <xdr:colOff>82550</xdr:colOff>
      <xdr:row>81</xdr:row>
      <xdr:rowOff>58758</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384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43535</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3930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113649</xdr:rowOff>
    </xdr:from>
    <xdr:to>
      <xdr:col>7</xdr:col>
      <xdr:colOff>31750</xdr:colOff>
      <xdr:row>81</xdr:row>
      <xdr:rowOff>43799</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382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28576</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3916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109494</xdr:rowOff>
    </xdr:from>
    <xdr:to>
      <xdr:col>23</xdr:col>
      <xdr:colOff>184150</xdr:colOff>
      <xdr:row>81</xdr:row>
      <xdr:rowOff>39644</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382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126021</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3670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92692</xdr:rowOff>
    </xdr:from>
    <xdr:to>
      <xdr:col>19</xdr:col>
      <xdr:colOff>184150</xdr:colOff>
      <xdr:row>81</xdr:row>
      <xdr:rowOff>22842</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380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33019</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3577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78029</xdr:rowOff>
    </xdr:from>
    <xdr:to>
      <xdr:col>15</xdr:col>
      <xdr:colOff>133350</xdr:colOff>
      <xdr:row>81</xdr:row>
      <xdr:rowOff>8179</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379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18356</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3562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67365</xdr:rowOff>
    </xdr:from>
    <xdr:to>
      <xdr:col>11</xdr:col>
      <xdr:colOff>82550</xdr:colOff>
      <xdr:row>80</xdr:row>
      <xdr:rowOff>168965</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378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7692</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3552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68047</xdr:rowOff>
    </xdr:from>
    <xdr:to>
      <xdr:col>7</xdr:col>
      <xdr:colOff>31750</xdr:colOff>
      <xdr:row>80</xdr:row>
      <xdr:rowOff>169647</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3784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8374</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3552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ラスパイレス指数については、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97.5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となり、令和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ポイント増加となっている。町にとって適正でかつ住民の理解が得られる給与水準の維持に努めていく。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62593</xdr:rowOff>
    </xdr:from>
    <xdr:to>
      <xdr:col>81</xdr:col>
      <xdr:colOff>44450</xdr:colOff>
      <xdr:row>90</xdr:row>
      <xdr:rowOff>36286</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950043"/>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148970</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69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62593</xdr:rowOff>
    </xdr:from>
    <xdr:to>
      <xdr:col>81</xdr:col>
      <xdr:colOff>133350</xdr:colOff>
      <xdr:row>81</xdr:row>
      <xdr:rowOff>62593</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95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44148</xdr:rowOff>
    </xdr:from>
    <xdr:to>
      <xdr:col>81</xdr:col>
      <xdr:colOff>44450</xdr:colOff>
      <xdr:row>87</xdr:row>
      <xdr:rowOff>33564</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179800" y="14788848"/>
          <a:ext cx="8382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112382</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5141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95855</xdr:rowOff>
    </xdr:from>
    <xdr:to>
      <xdr:col>81</xdr:col>
      <xdr:colOff>95250</xdr:colOff>
      <xdr:row>86</xdr:row>
      <xdr:rowOff>26005</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66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44148</xdr:rowOff>
    </xdr:from>
    <xdr:to>
      <xdr:col>77</xdr:col>
      <xdr:colOff>44450</xdr:colOff>
      <xdr:row>86</xdr:row>
      <xdr:rowOff>44148</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5290800" y="147888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95855</xdr:rowOff>
    </xdr:from>
    <xdr:to>
      <xdr:col>77</xdr:col>
      <xdr:colOff>95250</xdr:colOff>
      <xdr:row>86</xdr:row>
      <xdr:rowOff>26005</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66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36182</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437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169636</xdr:rowOff>
    </xdr:from>
    <xdr:to>
      <xdr:col>72</xdr:col>
      <xdr:colOff>203200</xdr:colOff>
      <xdr:row>86</xdr:row>
      <xdr:rowOff>44148</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4401800" y="14742886"/>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1711</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169636</xdr:rowOff>
    </xdr:from>
    <xdr:to>
      <xdr:col>68</xdr:col>
      <xdr:colOff>152400</xdr:colOff>
      <xdr:row>85</xdr:row>
      <xdr:rowOff>169636</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3512800" y="147428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26912</xdr:rowOff>
    </xdr:from>
    <xdr:to>
      <xdr:col>68</xdr:col>
      <xdr:colOff>203200</xdr:colOff>
      <xdr:row>85</xdr:row>
      <xdr:rowOff>128512</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138689</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36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26912</xdr:rowOff>
    </xdr:from>
    <xdr:to>
      <xdr:col>64</xdr:col>
      <xdr:colOff>152400</xdr:colOff>
      <xdr:row>85</xdr:row>
      <xdr:rowOff>128512</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138689</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36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154214</xdr:rowOff>
    </xdr:from>
    <xdr:to>
      <xdr:col>81</xdr:col>
      <xdr:colOff>95250</xdr:colOff>
      <xdr:row>87</xdr:row>
      <xdr:rowOff>84364</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126291</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8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164798</xdr:rowOff>
    </xdr:from>
    <xdr:to>
      <xdr:col>77</xdr:col>
      <xdr:colOff>95250</xdr:colOff>
      <xdr:row>86</xdr:row>
      <xdr:rowOff>94948</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73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79725</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824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164798</xdr:rowOff>
    </xdr:from>
    <xdr:to>
      <xdr:col>73</xdr:col>
      <xdr:colOff>44450</xdr:colOff>
      <xdr:row>86</xdr:row>
      <xdr:rowOff>94948</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73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79725</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824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118836</xdr:rowOff>
    </xdr:from>
    <xdr:to>
      <xdr:col>68</xdr:col>
      <xdr:colOff>203200</xdr:colOff>
      <xdr:row>86</xdr:row>
      <xdr:rowOff>48986</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33763</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77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118836</xdr:rowOff>
    </xdr:from>
    <xdr:to>
      <xdr:col>64</xdr:col>
      <xdr:colOff>152400</xdr:colOff>
      <xdr:row>86</xdr:row>
      <xdr:rowOff>48986</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33763</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77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人口</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1,000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人当たり職員数は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11.81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人となり、令和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ポイント減少し、類似団体平均と比較すると概ね</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人下回っている状況が続いている。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年度を初年度として新たに策定された計画では、より適正な職員配置の観点から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年間で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名の増員を計画しているため、人口減少を除けば当数値は今後増加傾向になる見込みである。</a:t>
          </a: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143764</xdr:rowOff>
    </xdr:from>
    <xdr:to>
      <xdr:col>81</xdr:col>
      <xdr:colOff>44450</xdr:colOff>
      <xdr:row>67</xdr:row>
      <xdr:rowOff>63119</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7018000" y="10259314"/>
          <a:ext cx="0" cy="12909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35196</xdr:rowOff>
    </xdr:from>
    <xdr:ext cx="762000" cy="259045"/>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7106900" y="11522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63119</xdr:rowOff>
    </xdr:from>
    <xdr:to>
      <xdr:col>81</xdr:col>
      <xdr:colOff>133350</xdr:colOff>
      <xdr:row>67</xdr:row>
      <xdr:rowOff>63119</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1550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58691</xdr:rowOff>
    </xdr:from>
    <xdr:ext cx="762000" cy="259045"/>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7106900" y="1000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143764</xdr:rowOff>
    </xdr:from>
    <xdr:to>
      <xdr:col>81</xdr:col>
      <xdr:colOff>133350</xdr:colOff>
      <xdr:row>59</xdr:row>
      <xdr:rowOff>143764</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025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79968</xdr:rowOff>
    </xdr:from>
    <xdr:to>
      <xdr:col>81</xdr:col>
      <xdr:colOff>44450</xdr:colOff>
      <xdr:row>61</xdr:row>
      <xdr:rowOff>90424</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6179800" y="10538418"/>
          <a:ext cx="838200" cy="10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165329</xdr:rowOff>
    </xdr:from>
    <xdr:ext cx="762000" cy="259045"/>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7106900" y="106237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21802</xdr:rowOff>
    </xdr:from>
    <xdr:to>
      <xdr:col>81</xdr:col>
      <xdr:colOff>95250</xdr:colOff>
      <xdr:row>62</xdr:row>
      <xdr:rowOff>123402</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967200" y="1065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75946</xdr:rowOff>
    </xdr:from>
    <xdr:to>
      <xdr:col>77</xdr:col>
      <xdr:colOff>44450</xdr:colOff>
      <xdr:row>61</xdr:row>
      <xdr:rowOff>90424</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5290800" y="10534396"/>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18584</xdr:rowOff>
    </xdr:from>
    <xdr:to>
      <xdr:col>77</xdr:col>
      <xdr:colOff>95250</xdr:colOff>
      <xdr:row>62</xdr:row>
      <xdr:rowOff>120184</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129000" y="10648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104961</xdr:rowOff>
    </xdr:from>
    <xdr:ext cx="7366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798800" y="10734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60664</xdr:rowOff>
    </xdr:from>
    <xdr:to>
      <xdr:col>72</xdr:col>
      <xdr:colOff>203200</xdr:colOff>
      <xdr:row>61</xdr:row>
      <xdr:rowOff>75946</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4401800" y="10519114"/>
          <a:ext cx="889000" cy="15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14563</xdr:rowOff>
    </xdr:from>
    <xdr:to>
      <xdr:col>73</xdr:col>
      <xdr:colOff>44450</xdr:colOff>
      <xdr:row>62</xdr:row>
      <xdr:rowOff>116163</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5240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100940</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909800" y="10730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5969</xdr:rowOff>
    </xdr:from>
    <xdr:to>
      <xdr:col>68</xdr:col>
      <xdr:colOff>152400</xdr:colOff>
      <xdr:row>61</xdr:row>
      <xdr:rowOff>60664</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3512800" y="10464419"/>
          <a:ext cx="889000" cy="5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16976</xdr:rowOff>
    </xdr:from>
    <xdr:to>
      <xdr:col>68</xdr:col>
      <xdr:colOff>203200</xdr:colOff>
      <xdr:row>62</xdr:row>
      <xdr:rowOff>118576</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4351000" y="10646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103353</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10733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14563</xdr:rowOff>
    </xdr:from>
    <xdr:to>
      <xdr:col>64</xdr:col>
      <xdr:colOff>152400</xdr:colOff>
      <xdr:row>62</xdr:row>
      <xdr:rowOff>116163</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3462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100940</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10730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29168</xdr:rowOff>
    </xdr:from>
    <xdr:to>
      <xdr:col>81</xdr:col>
      <xdr:colOff>95250</xdr:colOff>
      <xdr:row>61</xdr:row>
      <xdr:rowOff>130768</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967200" y="10487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45695</xdr:rowOff>
    </xdr:from>
    <xdr:ext cx="762000" cy="259045"/>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7106900" y="10332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39624</xdr:rowOff>
    </xdr:from>
    <xdr:to>
      <xdr:col>77</xdr:col>
      <xdr:colOff>95250</xdr:colOff>
      <xdr:row>61</xdr:row>
      <xdr:rowOff>141224</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129000" y="1049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151401</xdr:rowOff>
    </xdr:from>
    <xdr:ext cx="7366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798800" y="102669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25146</xdr:rowOff>
    </xdr:from>
    <xdr:to>
      <xdr:col>73</xdr:col>
      <xdr:colOff>44450</xdr:colOff>
      <xdr:row>61</xdr:row>
      <xdr:rowOff>126746</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5240000" y="1048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136923</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909800" y="1025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9864</xdr:rowOff>
    </xdr:from>
    <xdr:to>
      <xdr:col>68</xdr:col>
      <xdr:colOff>203200</xdr:colOff>
      <xdr:row>61</xdr:row>
      <xdr:rowOff>111464</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4351000" y="10468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121641</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020800" y="10237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126619</xdr:rowOff>
    </xdr:from>
    <xdr:to>
      <xdr:col>64</xdr:col>
      <xdr:colOff>152400</xdr:colOff>
      <xdr:row>61</xdr:row>
      <xdr:rowOff>56769</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3462000" y="10413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66946</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131800" y="1018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実質公債費比率については、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となり、令和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ポイント増加した。これは、平成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年度借入の小・中学校エアコン整備事業債や清掃センター施設改修事業債の元金償還開始等により、分子となる元利償還金の額（</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ヵ年計）が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54,241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千円増加したためである。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今後も公共施設等の老朽化対策による事業費の大幅な増加などで、増加傾向は避けられないと想定されるが、急激な比率の上昇が起こらないよう努める。</a:t>
          </a: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21336</xdr:rowOff>
    </xdr:from>
    <xdr:to>
      <xdr:col>81</xdr:col>
      <xdr:colOff>44450</xdr:colOff>
      <xdr:row>45</xdr:row>
      <xdr:rowOff>3302</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193536"/>
          <a:ext cx="0" cy="1525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146829</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69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3302</xdr:rowOff>
    </xdr:from>
    <xdr:to>
      <xdr:col>81</xdr:col>
      <xdr:colOff>133350</xdr:colOff>
      <xdr:row>45</xdr:row>
      <xdr:rowOff>3302</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71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107713</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593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21336</xdr:rowOff>
    </xdr:from>
    <xdr:to>
      <xdr:col>81</xdr:col>
      <xdr:colOff>133350</xdr:colOff>
      <xdr:row>36</xdr:row>
      <xdr:rowOff>21336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19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151384</xdr:rowOff>
    </xdr:from>
    <xdr:to>
      <xdr:col>81</xdr:col>
      <xdr:colOff>44450</xdr:colOff>
      <xdr:row>39</xdr:row>
      <xdr:rowOff>18542</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179800" y="6666484"/>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106189</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964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134112</xdr:rowOff>
    </xdr:from>
    <xdr:to>
      <xdr:col>81</xdr:col>
      <xdr:colOff>95250</xdr:colOff>
      <xdr:row>41</xdr:row>
      <xdr:rowOff>64262</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151384</xdr:rowOff>
    </xdr:from>
    <xdr:to>
      <xdr:col>77</xdr:col>
      <xdr:colOff>44450</xdr:colOff>
      <xdr:row>38</xdr:row>
      <xdr:rowOff>161036</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5290800" y="666648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153416</xdr:rowOff>
    </xdr:from>
    <xdr:to>
      <xdr:col>77</xdr:col>
      <xdr:colOff>95250</xdr:colOff>
      <xdr:row>41</xdr:row>
      <xdr:rowOff>83566</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68343</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7097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161036</xdr:rowOff>
    </xdr:from>
    <xdr:to>
      <xdr:col>72</xdr:col>
      <xdr:colOff>203200</xdr:colOff>
      <xdr:row>39</xdr:row>
      <xdr:rowOff>28194</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4401800" y="6676136"/>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30226</xdr:rowOff>
    </xdr:from>
    <xdr:to>
      <xdr:col>73</xdr:col>
      <xdr:colOff>44450</xdr:colOff>
      <xdr:row>41</xdr:row>
      <xdr:rowOff>131826</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116603</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714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28194</xdr:rowOff>
    </xdr:from>
    <xdr:to>
      <xdr:col>68</xdr:col>
      <xdr:colOff>152400</xdr:colOff>
      <xdr:row>39</xdr:row>
      <xdr:rowOff>95758</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6714744"/>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30226</xdr:rowOff>
    </xdr:from>
    <xdr:to>
      <xdr:col>68</xdr:col>
      <xdr:colOff>203200</xdr:colOff>
      <xdr:row>41</xdr:row>
      <xdr:rowOff>131826</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116603</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714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10922</xdr:rowOff>
    </xdr:from>
    <xdr:to>
      <xdr:col>64</xdr:col>
      <xdr:colOff>152400</xdr:colOff>
      <xdr:row>41</xdr:row>
      <xdr:rowOff>112522</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97299</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712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139192</xdr:rowOff>
    </xdr:from>
    <xdr:to>
      <xdr:col>81</xdr:col>
      <xdr:colOff>95250</xdr:colOff>
      <xdr:row>39</xdr:row>
      <xdr:rowOff>69342</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65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155719</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49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100584</xdr:rowOff>
    </xdr:from>
    <xdr:to>
      <xdr:col>77</xdr:col>
      <xdr:colOff>95250</xdr:colOff>
      <xdr:row>39</xdr:row>
      <xdr:rowOff>30734</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61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40911</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384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110236</xdr:rowOff>
    </xdr:from>
    <xdr:to>
      <xdr:col>73</xdr:col>
      <xdr:colOff>44450</xdr:colOff>
      <xdr:row>39</xdr:row>
      <xdr:rowOff>40386</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662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50563</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148844</xdr:rowOff>
    </xdr:from>
    <xdr:to>
      <xdr:col>68</xdr:col>
      <xdr:colOff>203200</xdr:colOff>
      <xdr:row>39</xdr:row>
      <xdr:rowOff>78994</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666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89171</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432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44958</xdr:rowOff>
    </xdr:from>
    <xdr:to>
      <xdr:col>64</xdr:col>
      <xdr:colOff>152400</xdr:colOff>
      <xdr:row>39</xdr:row>
      <xdr:rowOff>146558</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673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156735</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500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将来負担比率については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となり、令和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ポイント減少した。令和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年度借入額では臨時財政対策債の縮小等により、地方債現在高が減少し、さらに分子の控除要素となる充当可能基金が、教育施設建設基金の積立等により増加し、分子が減少したことが要因である。　</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しかし、今後は老朽化した公共施設の対応等により地方債の増加や基金の取崩しが想定されることから、引き続き、現世代と将来世代との負担のバランスに配慮した地方債発行と計画的な基金積立を行い、安定した財政運営に努めたい。</a:t>
          </a: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62653</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70667"/>
          <a:ext cx="0" cy="14638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34730</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806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62653</xdr:rowOff>
    </xdr:from>
    <xdr:to>
      <xdr:col>81</xdr:col>
      <xdr:colOff>133350</xdr:colOff>
      <xdr:row>22</xdr:row>
      <xdr:rowOff>62653</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834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13</xdr:row>
      <xdr:rowOff>151200</xdr:rowOff>
    </xdr:from>
    <xdr:to>
      <xdr:col>81</xdr:col>
      <xdr:colOff>44450</xdr:colOff>
      <xdr:row>15</xdr:row>
      <xdr:rowOff>18768</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6179800" y="2380050"/>
          <a:ext cx="838200" cy="210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18768</xdr:rowOff>
    </xdr:from>
    <xdr:to>
      <xdr:col>77</xdr:col>
      <xdr:colOff>44450</xdr:colOff>
      <xdr:row>16</xdr:row>
      <xdr:rowOff>59125</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5290800" y="2590518"/>
          <a:ext cx="889000" cy="211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59125</xdr:rowOff>
    </xdr:from>
    <xdr:to>
      <xdr:col>72</xdr:col>
      <xdr:colOff>203200</xdr:colOff>
      <xdr:row>16</xdr:row>
      <xdr:rowOff>65828</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4401800" y="2802325"/>
          <a:ext cx="889000" cy="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136596</xdr:rowOff>
    </xdr:from>
    <xdr:to>
      <xdr:col>73</xdr:col>
      <xdr:colOff>44450</xdr:colOff>
      <xdr:row>14</xdr:row>
      <xdr:rowOff>66746</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36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76923</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134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156845</xdr:rowOff>
    </xdr:from>
    <xdr:to>
      <xdr:col>68</xdr:col>
      <xdr:colOff>152400</xdr:colOff>
      <xdr:row>16</xdr:row>
      <xdr:rowOff>65828</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a:off x="13512800" y="2728595"/>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131233</xdr:rowOff>
    </xdr:from>
    <xdr:to>
      <xdr:col>68</xdr:col>
      <xdr:colOff>203200</xdr:colOff>
      <xdr:row>14</xdr:row>
      <xdr:rowOff>61383</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36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71560</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12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21449</xdr:rowOff>
    </xdr:from>
    <xdr:to>
      <xdr:col>64</xdr:col>
      <xdr:colOff>152400</xdr:colOff>
      <xdr:row>14</xdr:row>
      <xdr:rowOff>123049</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421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133226</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190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100400</xdr:rowOff>
    </xdr:from>
    <xdr:to>
      <xdr:col>81</xdr:col>
      <xdr:colOff>95250</xdr:colOff>
      <xdr:row>14</xdr:row>
      <xdr:rowOff>30550</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967200" y="232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72477</xdr:rowOff>
    </xdr:from>
    <xdr:ext cx="762000" cy="259045"/>
    <xdr:sp macro="" textlink="">
      <xdr:nvSpPr>
        <xdr:cNvPr id="463" name="将来負担の状況該当値テキスト">
          <a:extLst>
            <a:ext uri="{FF2B5EF4-FFF2-40B4-BE49-F238E27FC236}">
              <a16:creationId xmlns:a16="http://schemas.microsoft.com/office/drawing/2014/main" id="{00000000-0008-0000-0300-0000CF010000}"/>
            </a:ext>
          </a:extLst>
        </xdr:cNvPr>
        <xdr:cNvSpPr txBox="1"/>
      </xdr:nvSpPr>
      <xdr:spPr>
        <a:xfrm>
          <a:off x="17106900" y="230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139418</xdr:rowOff>
    </xdr:from>
    <xdr:to>
      <xdr:col>77</xdr:col>
      <xdr:colOff>95250</xdr:colOff>
      <xdr:row>15</xdr:row>
      <xdr:rowOff>69568</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129000" y="2539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54345</xdr:rowOff>
    </xdr:from>
    <xdr:ext cx="7366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798800" y="26260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8325</xdr:rowOff>
    </xdr:from>
    <xdr:to>
      <xdr:col>73</xdr:col>
      <xdr:colOff>44450</xdr:colOff>
      <xdr:row>16</xdr:row>
      <xdr:rowOff>109925</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5240000" y="2751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94702</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909800" y="28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15028</xdr:rowOff>
    </xdr:from>
    <xdr:to>
      <xdr:col>68</xdr:col>
      <xdr:colOff>203200</xdr:colOff>
      <xdr:row>16</xdr:row>
      <xdr:rowOff>116628</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4351000" y="275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101405</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020800" y="284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106045</xdr:rowOff>
    </xdr:from>
    <xdr:to>
      <xdr:col>64</xdr:col>
      <xdr:colOff>152400</xdr:colOff>
      <xdr:row>16</xdr:row>
      <xdr:rowOff>36195</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3462000" y="267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20972</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3131800" y="2764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千葉県御宿町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7,114
7,052
24.85
4,532,894
4,169,033
336,326
2,631,318
3,074,029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人件費における経常収支比率は、令和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ポイント減少した。定年退職職員等の影響が考えられる。また、財政比較分析表内の定員管理の状況では、人口</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1,000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職員数が、類似団体と比較し少ない状況であるが、本項目では類似団体より比率が高くなっている。職員の組織構造が他団体と比較し、年齢または職位が高い職員の比率が高いことが考えられる。組織構造にも注視し、健全財政運営に努める必要があ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161290</xdr:rowOff>
    </xdr:from>
    <xdr:to>
      <xdr:col>24</xdr:col>
      <xdr:colOff>25400</xdr:colOff>
      <xdr:row>41</xdr:row>
      <xdr:rowOff>130810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1914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102887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3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130810</xdr:rowOff>
    </xdr:from>
    <xdr:to>
      <xdr:col>24</xdr:col>
      <xdr:colOff>114300</xdr:colOff>
      <xdr:row>41</xdr:row>
      <xdr:rowOff>130810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6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76217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161290</xdr:rowOff>
    </xdr:from>
    <xdr:to>
      <xdr:col>24</xdr:col>
      <xdr:colOff>114300</xdr:colOff>
      <xdr:row>33</xdr:row>
      <xdr:rowOff>161290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127000</xdr:rowOff>
    </xdr:from>
    <xdr:to>
      <xdr:col>24</xdr:col>
      <xdr:colOff>25400</xdr:colOff>
      <xdr:row>39</xdr:row>
      <xdr:rowOff>24130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64210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12717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84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167640</xdr:rowOff>
    </xdr:from>
    <xdr:to>
      <xdr:col>24</xdr:col>
      <xdr:colOff>76200</xdr:colOff>
      <xdr:row>37</xdr:row>
      <xdr:rowOff>97790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24130</xdr:rowOff>
    </xdr:from>
    <xdr:to>
      <xdr:col>19</xdr:col>
      <xdr:colOff>187325</xdr:colOff>
      <xdr:row>40</xdr:row>
      <xdr:rowOff>58420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71068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85107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46990</xdr:rowOff>
    </xdr:from>
    <xdr:to>
      <xdr:col>15</xdr:col>
      <xdr:colOff>98425</xdr:colOff>
      <xdr:row>40</xdr:row>
      <xdr:rowOff>58420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73354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156210</xdr:rowOff>
    </xdr:from>
    <xdr:to>
      <xdr:col>15</xdr:col>
      <xdr:colOff>149225</xdr:colOff>
      <xdr:row>38</xdr:row>
      <xdr:rowOff>86360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96537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2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46990</xdr:rowOff>
    </xdr:from>
    <xdr:to>
      <xdr:col>11</xdr:col>
      <xdr:colOff>9525</xdr:colOff>
      <xdr:row>39</xdr:row>
      <xdr:rowOff>54610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7335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64770</xdr:rowOff>
    </xdr:from>
    <xdr:to>
      <xdr:col>11</xdr:col>
      <xdr:colOff>60325</xdr:colOff>
      <xdr:row>37</xdr:row>
      <xdr:rowOff>166370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5097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17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49530</xdr:rowOff>
    </xdr:from>
    <xdr:to>
      <xdr:col>6</xdr:col>
      <xdr:colOff>171450</xdr:colOff>
      <xdr:row>37</xdr:row>
      <xdr:rowOff>151130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161307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16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76200</xdr:rowOff>
    </xdr:from>
    <xdr:to>
      <xdr:col>24</xdr:col>
      <xdr:colOff>76200</xdr:colOff>
      <xdr:row>39</xdr:row>
      <xdr:rowOff>6350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48277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144780</xdr:rowOff>
    </xdr:from>
    <xdr:to>
      <xdr:col>20</xdr:col>
      <xdr:colOff>38100</xdr:colOff>
      <xdr:row>39</xdr:row>
      <xdr:rowOff>74930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6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59707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74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7620</xdr:rowOff>
    </xdr:from>
    <xdr:to>
      <xdr:col>15</xdr:col>
      <xdr:colOff>149225</xdr:colOff>
      <xdr:row>40</xdr:row>
      <xdr:rowOff>109220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86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93997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95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167640</xdr:rowOff>
    </xdr:from>
    <xdr:to>
      <xdr:col>11</xdr:col>
      <xdr:colOff>60325</xdr:colOff>
      <xdr:row>39</xdr:row>
      <xdr:rowOff>97790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82567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76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3810</xdr:rowOff>
    </xdr:from>
    <xdr:to>
      <xdr:col>6</xdr:col>
      <xdr:colOff>171450</xdr:colOff>
      <xdr:row>39</xdr:row>
      <xdr:rowOff>105410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69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90187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77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物件費では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となり、令和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ポイント増加した。コロナ禍からの各事業の再開などが影響して増額となった。　また、</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DX</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推進による電算管理に係る使用料や委託料等の増加、老朽化した町清掃センターの施設管理にかかる委託料も年々増加傾向にある中、国の施策を踏まえた住民サービスを適正に執行するため、事務の効率化、簡素化、合理化により数値の上昇を最小限に抑えていくよう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14986</xdr:rowOff>
    </xdr:from>
    <xdr:to>
      <xdr:col>82</xdr:col>
      <xdr:colOff>107950</xdr:colOff>
      <xdr:row>21</xdr:row>
      <xdr:rowOff>170434</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586736"/>
          <a:ext cx="0" cy="1184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142511</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74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170434</xdr:rowOff>
    </xdr:from>
    <xdr:to>
      <xdr:col>82</xdr:col>
      <xdr:colOff>196850</xdr:colOff>
      <xdr:row>21</xdr:row>
      <xdr:rowOff>170434</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770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101363</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330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14986</xdr:rowOff>
    </xdr:from>
    <xdr:to>
      <xdr:col>82</xdr:col>
      <xdr:colOff>196850</xdr:colOff>
      <xdr:row>15</xdr:row>
      <xdr:rowOff>14986</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586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28702</xdr:rowOff>
    </xdr:from>
    <xdr:to>
      <xdr:col>82</xdr:col>
      <xdr:colOff>107950</xdr:colOff>
      <xdr:row>17</xdr:row>
      <xdr:rowOff>92710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5671800" y="2943352"/>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156735</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728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140208</xdr:rowOff>
    </xdr:from>
    <xdr:to>
      <xdr:col>82</xdr:col>
      <xdr:colOff>158750</xdr:colOff>
      <xdr:row>17</xdr:row>
      <xdr:rowOff>70358</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28702</xdr:rowOff>
    </xdr:from>
    <xdr:to>
      <xdr:col>78</xdr:col>
      <xdr:colOff>69850</xdr:colOff>
      <xdr:row>17</xdr:row>
      <xdr:rowOff>83566</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4782800" y="294335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85344</xdr:rowOff>
    </xdr:from>
    <xdr:to>
      <xdr:col>78</xdr:col>
      <xdr:colOff>120650</xdr:colOff>
      <xdr:row>17</xdr:row>
      <xdr:rowOff>15494</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25671</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597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83566</xdr:rowOff>
    </xdr:from>
    <xdr:to>
      <xdr:col>73</xdr:col>
      <xdr:colOff>180975</xdr:colOff>
      <xdr:row>18</xdr:row>
      <xdr:rowOff>99568</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3893800" y="2998216"/>
          <a:ext cx="8890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121920</xdr:rowOff>
    </xdr:from>
    <xdr:to>
      <xdr:col>74</xdr:col>
      <xdr:colOff>31750</xdr:colOff>
      <xdr:row>17</xdr:row>
      <xdr:rowOff>52070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62247</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63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99568</xdr:rowOff>
    </xdr:from>
    <xdr:to>
      <xdr:col>69</xdr:col>
      <xdr:colOff>92075</xdr:colOff>
      <xdr:row>19</xdr:row>
      <xdr:rowOff>1270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004800" y="318566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5334</xdr:rowOff>
    </xdr:from>
    <xdr:to>
      <xdr:col>69</xdr:col>
      <xdr:colOff>142875</xdr:colOff>
      <xdr:row>17</xdr:row>
      <xdr:rowOff>106934</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117111</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688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167640</xdr:rowOff>
    </xdr:from>
    <xdr:to>
      <xdr:col>65</xdr:col>
      <xdr:colOff>53975</xdr:colOff>
      <xdr:row>17</xdr:row>
      <xdr:rowOff>97790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107967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67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41910</xdr:rowOff>
    </xdr:from>
    <xdr:to>
      <xdr:col>82</xdr:col>
      <xdr:colOff>158750</xdr:colOff>
      <xdr:row>17</xdr:row>
      <xdr:rowOff>143510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95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13987</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92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149352</xdr:rowOff>
    </xdr:from>
    <xdr:to>
      <xdr:col>78</xdr:col>
      <xdr:colOff>120650</xdr:colOff>
      <xdr:row>17</xdr:row>
      <xdr:rowOff>79502</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89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64279</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2978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32766</xdr:rowOff>
    </xdr:from>
    <xdr:to>
      <xdr:col>74</xdr:col>
      <xdr:colOff>31750</xdr:colOff>
      <xdr:row>17</xdr:row>
      <xdr:rowOff>134366</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294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119143</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303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48768</xdr:rowOff>
    </xdr:from>
    <xdr:to>
      <xdr:col>69</xdr:col>
      <xdr:colOff>142875</xdr:colOff>
      <xdr:row>18</xdr:row>
      <xdr:rowOff>150368</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3134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135145</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3221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121920</xdr:rowOff>
    </xdr:from>
    <xdr:to>
      <xdr:col>65</xdr:col>
      <xdr:colOff>53975</xdr:colOff>
      <xdr:row>19</xdr:row>
      <xdr:rowOff>52070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320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36847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329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扶助費における経常収支比率は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となり、令和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ポイント増加した。障害福祉サービス介護給付費等の増加が影響し、増加となっている。また、類似団体平均と比較し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ポイント低くなっているが、これは、少子化に伴う児童手当の減少などが要因と思われる。引き続き、介護予防に重点を置いた施策を実施し、扶助費の増加を最小限に抑えるよう努める。</a:t>
          </a: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107950</xdr:rowOff>
    </xdr:from>
    <xdr:to>
      <xdr:col>24</xdr:col>
      <xdr:colOff>25400</xdr:colOff>
      <xdr:row>61</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02335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137177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59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165100</xdr:rowOff>
    </xdr:from>
    <xdr:to>
      <xdr:col>24</xdr:col>
      <xdr:colOff>114300</xdr:colOff>
      <xdr:row>61</xdr:row>
      <xdr:rowOff>165100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62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22877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87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107950</xdr:rowOff>
    </xdr:from>
    <xdr:to>
      <xdr:col>24</xdr:col>
      <xdr:colOff>114300</xdr:colOff>
      <xdr:row>52</xdr:row>
      <xdr:rowOff>107950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02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88900</xdr:rowOff>
    </xdr:from>
    <xdr:to>
      <xdr:col>24</xdr:col>
      <xdr:colOff>25400</xdr:colOff>
      <xdr:row>54</xdr:row>
      <xdr:rowOff>165100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987800" y="93472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29227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45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88900</xdr:rowOff>
    </xdr:from>
    <xdr:to>
      <xdr:col>19</xdr:col>
      <xdr:colOff>187325</xdr:colOff>
      <xdr:row>54</xdr:row>
      <xdr:rowOff>107950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098800" y="93472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38100</xdr:rowOff>
    </xdr:from>
    <xdr:to>
      <xdr:col>20</xdr:col>
      <xdr:colOff>38100</xdr:colOff>
      <xdr:row>55</xdr:row>
      <xdr:rowOff>139700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124477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554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107950</xdr:rowOff>
    </xdr:from>
    <xdr:to>
      <xdr:col>15</xdr:col>
      <xdr:colOff>98425</xdr:colOff>
      <xdr:row>54</xdr:row>
      <xdr:rowOff>165100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2209800" y="93662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48277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12700</xdr:rowOff>
    </xdr:from>
    <xdr:to>
      <xdr:col>11</xdr:col>
      <xdr:colOff>9525</xdr:colOff>
      <xdr:row>54</xdr:row>
      <xdr:rowOff>165100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1320800" y="92710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76200</xdr:rowOff>
    </xdr:from>
    <xdr:to>
      <xdr:col>11</xdr:col>
      <xdr:colOff>60325</xdr:colOff>
      <xdr:row>57</xdr:row>
      <xdr:rowOff>6350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162577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162577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114300</xdr:rowOff>
    </xdr:from>
    <xdr:to>
      <xdr:col>24</xdr:col>
      <xdr:colOff>76200</xdr:colOff>
      <xdr:row>55</xdr:row>
      <xdr:rowOff>44450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130827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38100</xdr:rowOff>
    </xdr:from>
    <xdr:to>
      <xdr:col>20</xdr:col>
      <xdr:colOff>38100</xdr:colOff>
      <xdr:row>54</xdr:row>
      <xdr:rowOff>139700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149877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06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57150</xdr:rowOff>
    </xdr:from>
    <xdr:to>
      <xdr:col>15</xdr:col>
      <xdr:colOff>149225</xdr:colOff>
      <xdr:row>54</xdr:row>
      <xdr:rowOff>158750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168927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114300</xdr:rowOff>
    </xdr:from>
    <xdr:to>
      <xdr:col>11</xdr:col>
      <xdr:colOff>60325</xdr:colOff>
      <xdr:row>55</xdr:row>
      <xdr:rowOff>44450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54627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133350</xdr:rowOff>
    </xdr:from>
    <xdr:to>
      <xdr:col>6</xdr:col>
      <xdr:colOff>171450</xdr:colOff>
      <xdr:row>54</xdr:row>
      <xdr:rowOff>63500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73677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この項目には維持補修費及び繰出金が該当する。令和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年度と比較すると、被保険者数の減少等により特別会計への法定繰出金の減少が影響し、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ポイント減少した。今後は、道路維持管理事業などの公共施設の維持補修費は増加し、老朽化等により本比率の増加が見込まれることから、令和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年度公共施設等総合管理計画及び個別施設計画に基づき計画的かつ効率的に取り組み、より適切な対応に努める。</a:t>
          </a: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134620</xdr:rowOff>
    </xdr:from>
    <xdr:to>
      <xdr:col>82</xdr:col>
      <xdr:colOff>107950</xdr:colOff>
      <xdr:row>60</xdr:row>
      <xdr:rowOff>81280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90500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53357</xdr:rowOff>
    </xdr:from>
    <xdr:ext cx="762000" cy="25904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34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81280</xdr:rowOff>
    </xdr:from>
    <xdr:to>
      <xdr:col>82</xdr:col>
      <xdr:colOff>196850</xdr:colOff>
      <xdr:row>60</xdr:row>
      <xdr:rowOff>81280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368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49547</xdr:rowOff>
    </xdr:from>
    <xdr:ext cx="762000" cy="25904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879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134620</xdr:rowOff>
    </xdr:from>
    <xdr:to>
      <xdr:col>82</xdr:col>
      <xdr:colOff>196850</xdr:colOff>
      <xdr:row>52</xdr:row>
      <xdr:rowOff>134620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9050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35560</xdr:rowOff>
    </xdr:from>
    <xdr:to>
      <xdr:col>82</xdr:col>
      <xdr:colOff>107950</xdr:colOff>
      <xdr:row>56</xdr:row>
      <xdr:rowOff>66040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5671800" y="96367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151147</xdr:rowOff>
    </xdr:from>
    <xdr:ext cx="762000" cy="25904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580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xdr:rowOff>
    </xdr:from>
    <xdr:to>
      <xdr:col>82</xdr:col>
      <xdr:colOff>158750</xdr:colOff>
      <xdr:row>56</xdr:row>
      <xdr:rowOff>109220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27940</xdr:rowOff>
    </xdr:from>
    <xdr:to>
      <xdr:col>78</xdr:col>
      <xdr:colOff>69850</xdr:colOff>
      <xdr:row>56</xdr:row>
      <xdr:rowOff>66040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4782800" y="96291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140970</xdr:rowOff>
    </xdr:from>
    <xdr:to>
      <xdr:col>78</xdr:col>
      <xdr:colOff>120650</xdr:colOff>
      <xdr:row>56</xdr:row>
      <xdr:rowOff>71120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57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81297</xdr:rowOff>
    </xdr:from>
    <xdr:ext cx="7366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933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27940</xdr:rowOff>
    </xdr:from>
    <xdr:to>
      <xdr:col>73</xdr:col>
      <xdr:colOff>180975</xdr:colOff>
      <xdr:row>56</xdr:row>
      <xdr:rowOff>119380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3893800" y="96291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76200</xdr:rowOff>
    </xdr:from>
    <xdr:to>
      <xdr:col>74</xdr:col>
      <xdr:colOff>31750</xdr:colOff>
      <xdr:row>57</xdr:row>
      <xdr:rowOff>6350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162577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43180</xdr:rowOff>
    </xdr:from>
    <xdr:to>
      <xdr:col>69</xdr:col>
      <xdr:colOff>92075</xdr:colOff>
      <xdr:row>56</xdr:row>
      <xdr:rowOff>119380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004800" y="96443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106680</xdr:rowOff>
    </xdr:from>
    <xdr:to>
      <xdr:col>69</xdr:col>
      <xdr:colOff>142875</xdr:colOff>
      <xdr:row>57</xdr:row>
      <xdr:rowOff>36830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21607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106680</xdr:rowOff>
    </xdr:from>
    <xdr:to>
      <xdr:col>65</xdr:col>
      <xdr:colOff>53975</xdr:colOff>
      <xdr:row>57</xdr:row>
      <xdr:rowOff>36830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21607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156210</xdr:rowOff>
    </xdr:from>
    <xdr:to>
      <xdr:col>82</xdr:col>
      <xdr:colOff>158750</xdr:colOff>
      <xdr:row>56</xdr:row>
      <xdr:rowOff>86360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1287</xdr:rowOff>
    </xdr:from>
    <xdr:ext cx="762000" cy="259045"/>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943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15240</xdr:rowOff>
    </xdr:from>
    <xdr:to>
      <xdr:col>78</xdr:col>
      <xdr:colOff>120650</xdr:colOff>
      <xdr:row>56</xdr:row>
      <xdr:rowOff>116840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101617</xdr:rowOff>
    </xdr:from>
    <xdr:ext cx="7366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9702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148590</xdr:rowOff>
    </xdr:from>
    <xdr:to>
      <xdr:col>74</xdr:col>
      <xdr:colOff>31750</xdr:colOff>
      <xdr:row>56</xdr:row>
      <xdr:rowOff>78740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95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88917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934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68580</xdr:rowOff>
    </xdr:from>
    <xdr:to>
      <xdr:col>69</xdr:col>
      <xdr:colOff>142875</xdr:colOff>
      <xdr:row>56</xdr:row>
      <xdr:rowOff>170180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8907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163830</xdr:rowOff>
    </xdr:from>
    <xdr:to>
      <xdr:col>65</xdr:col>
      <xdr:colOff>53975</xdr:colOff>
      <xdr:row>56</xdr:row>
      <xdr:rowOff>93980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104157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補助費等における経常収支比率は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となり、令和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た。コロナ禍からの事業再開や物価高騰による学校給食費負担金等の増加が影響している。今後、一部事務組合への負担金が増加することも見込まれている。各種単独補助金については、効率的な行政運営を可能にする一方、形骸化し前年度踏襲の傾向が強いため、内容の精査に踏み込み</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終期を見極めて必要性が低いものは廃止に努めていく必要がある。</a:t>
          </a: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156718</xdr:rowOff>
    </xdr:from>
    <xdr:to>
      <xdr:col>82</xdr:col>
      <xdr:colOff>107950</xdr:colOff>
      <xdr:row>40</xdr:row>
      <xdr:rowOff>127000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814568"/>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99077</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127000</xdr:rowOff>
    </xdr:from>
    <xdr:to>
      <xdr:col>82</xdr:col>
      <xdr:colOff>196850</xdr:colOff>
      <xdr:row>40</xdr:row>
      <xdr:rowOff>127000</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71645</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156718</xdr:rowOff>
    </xdr:from>
    <xdr:to>
      <xdr:col>82</xdr:col>
      <xdr:colOff>196850</xdr:colOff>
      <xdr:row>33</xdr:row>
      <xdr:rowOff>156718</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83566</xdr:rowOff>
    </xdr:from>
    <xdr:to>
      <xdr:col>82</xdr:col>
      <xdr:colOff>107950</xdr:colOff>
      <xdr:row>37</xdr:row>
      <xdr:rowOff>115570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5671800" y="6427216"/>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31005</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203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14478</xdr:rowOff>
    </xdr:from>
    <xdr:to>
      <xdr:col>82</xdr:col>
      <xdr:colOff>158750</xdr:colOff>
      <xdr:row>37</xdr:row>
      <xdr:rowOff>116078</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83566</xdr:rowOff>
    </xdr:from>
    <xdr:to>
      <xdr:col>78</xdr:col>
      <xdr:colOff>69850</xdr:colOff>
      <xdr:row>37</xdr:row>
      <xdr:rowOff>156718</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4782800" y="642721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153924</xdr:rowOff>
    </xdr:from>
    <xdr:to>
      <xdr:col>78</xdr:col>
      <xdr:colOff>120650</xdr:colOff>
      <xdr:row>37</xdr:row>
      <xdr:rowOff>84074</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94251</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88138</xdr:rowOff>
    </xdr:from>
    <xdr:to>
      <xdr:col>73</xdr:col>
      <xdr:colOff>180975</xdr:colOff>
      <xdr:row>37</xdr:row>
      <xdr:rowOff>156718</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3893800" y="643178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51054</xdr:rowOff>
    </xdr:from>
    <xdr:to>
      <xdr:col>74</xdr:col>
      <xdr:colOff>31750</xdr:colOff>
      <xdr:row>37</xdr:row>
      <xdr:rowOff>152654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162831</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163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10414</xdr:rowOff>
    </xdr:from>
    <xdr:to>
      <xdr:col>69</xdr:col>
      <xdr:colOff>92075</xdr:colOff>
      <xdr:row>37</xdr:row>
      <xdr:rowOff>88138</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004800" y="6354064"/>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37338</xdr:rowOff>
    </xdr:from>
    <xdr:to>
      <xdr:col>69</xdr:col>
      <xdr:colOff>142875</xdr:colOff>
      <xdr:row>37</xdr:row>
      <xdr:rowOff>138938</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149115</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149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9906</xdr:rowOff>
    </xdr:from>
    <xdr:to>
      <xdr:col>65</xdr:col>
      <xdr:colOff>53975</xdr:colOff>
      <xdr:row>37</xdr:row>
      <xdr:rowOff>111506</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96283</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64770</xdr:rowOff>
    </xdr:from>
    <xdr:to>
      <xdr:col>82</xdr:col>
      <xdr:colOff>158750</xdr:colOff>
      <xdr:row>37</xdr:row>
      <xdr:rowOff>166370</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36847</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32766</xdr:rowOff>
    </xdr:from>
    <xdr:to>
      <xdr:col>78</xdr:col>
      <xdr:colOff>120650</xdr:colOff>
      <xdr:row>37</xdr:row>
      <xdr:rowOff>134366</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119143</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6462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105918</xdr:rowOff>
    </xdr:from>
    <xdr:to>
      <xdr:col>74</xdr:col>
      <xdr:colOff>31750</xdr:colOff>
      <xdr:row>38</xdr:row>
      <xdr:rowOff>36068</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20845</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653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37338</xdr:rowOff>
    </xdr:from>
    <xdr:to>
      <xdr:col>69</xdr:col>
      <xdr:colOff>142875</xdr:colOff>
      <xdr:row>37</xdr:row>
      <xdr:rowOff>138938</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123715</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131064</xdr:rowOff>
    </xdr:from>
    <xdr:to>
      <xdr:col>65</xdr:col>
      <xdr:colOff>53975</xdr:colOff>
      <xdr:row>37</xdr:row>
      <xdr:rowOff>61214</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71391</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公債費における経常収支比率は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となり、令和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ポイント増加した。令和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年度が公債費のピークだったことが影響しているが、経常一般財源の拡大もあり、比率の急増は抑えられた。今後も現世代と将来世代との負担のバランスに配慮した地方債発行に努める。</a:t>
          </a: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35560</xdr:rowOff>
    </xdr:from>
    <xdr:to>
      <xdr:col>24</xdr:col>
      <xdr:colOff>25400</xdr:colOff>
      <xdr:row>81</xdr:row>
      <xdr:rowOff>73661</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551410"/>
          <a:ext cx="0" cy="1409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45738</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3933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73661</xdr:rowOff>
    </xdr:from>
    <xdr:to>
      <xdr:col>24</xdr:col>
      <xdr:colOff>114300</xdr:colOff>
      <xdr:row>81</xdr:row>
      <xdr:rowOff>73661</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3961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121937</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294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35560</xdr:rowOff>
    </xdr:from>
    <xdr:to>
      <xdr:col>24</xdr:col>
      <xdr:colOff>114300</xdr:colOff>
      <xdr:row>73</xdr:row>
      <xdr:rowOff>35560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551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119380</xdr:rowOff>
    </xdr:from>
    <xdr:to>
      <xdr:col>24</xdr:col>
      <xdr:colOff>25400</xdr:colOff>
      <xdr:row>75</xdr:row>
      <xdr:rowOff>138430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3987800" y="1297813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25416</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30556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53339</xdr:rowOff>
    </xdr:from>
    <xdr:to>
      <xdr:col>24</xdr:col>
      <xdr:colOff>76200</xdr:colOff>
      <xdr:row>76</xdr:row>
      <xdr:rowOff>154939</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119380</xdr:rowOff>
    </xdr:from>
    <xdr:to>
      <xdr:col>19</xdr:col>
      <xdr:colOff>187325</xdr:colOff>
      <xdr:row>75</xdr:row>
      <xdr:rowOff>153670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098800" y="1297813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34289</xdr:rowOff>
    </xdr:from>
    <xdr:to>
      <xdr:col>20</xdr:col>
      <xdr:colOff>38100</xdr:colOff>
      <xdr:row>76</xdr:row>
      <xdr:rowOff>135889</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120666</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31508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142240</xdr:rowOff>
    </xdr:from>
    <xdr:to>
      <xdr:col>15</xdr:col>
      <xdr:colOff>98425</xdr:colOff>
      <xdr:row>75</xdr:row>
      <xdr:rowOff>153670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2209800" y="1300099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34289</xdr:rowOff>
    </xdr:from>
    <xdr:to>
      <xdr:col>15</xdr:col>
      <xdr:colOff>149225</xdr:colOff>
      <xdr:row>76</xdr:row>
      <xdr:rowOff>135889</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120666</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3150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142240</xdr:rowOff>
    </xdr:from>
    <xdr:to>
      <xdr:col>11</xdr:col>
      <xdr:colOff>9525</xdr:colOff>
      <xdr:row>76</xdr:row>
      <xdr:rowOff>8889</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1320800" y="13000990"/>
          <a:ext cx="889000" cy="38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45720</xdr:rowOff>
    </xdr:from>
    <xdr:to>
      <xdr:col>11</xdr:col>
      <xdr:colOff>60325</xdr:colOff>
      <xdr:row>76</xdr:row>
      <xdr:rowOff>147320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132097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68580</xdr:rowOff>
    </xdr:from>
    <xdr:to>
      <xdr:col>6</xdr:col>
      <xdr:colOff>171450</xdr:colOff>
      <xdr:row>76</xdr:row>
      <xdr:rowOff>170180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154957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318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87630</xdr:rowOff>
    </xdr:from>
    <xdr:to>
      <xdr:col>24</xdr:col>
      <xdr:colOff>76200</xdr:colOff>
      <xdr:row>76</xdr:row>
      <xdr:rowOff>17780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7752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104157</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279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68580</xdr:rowOff>
    </xdr:from>
    <xdr:to>
      <xdr:col>20</xdr:col>
      <xdr:colOff>38100</xdr:colOff>
      <xdr:row>75</xdr:row>
      <xdr:rowOff>170180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937000" y="1292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8907</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2696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102870</xdr:rowOff>
    </xdr:from>
    <xdr:to>
      <xdr:col>15</xdr:col>
      <xdr:colOff>149225</xdr:colOff>
      <xdr:row>76</xdr:row>
      <xdr:rowOff>33020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048000" y="1296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43197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273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91440</xdr:rowOff>
    </xdr:from>
    <xdr:to>
      <xdr:col>11</xdr:col>
      <xdr:colOff>60325</xdr:colOff>
      <xdr:row>76</xdr:row>
      <xdr:rowOff>21589</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159000" y="129501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31767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2719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129540</xdr:rowOff>
    </xdr:from>
    <xdr:to>
      <xdr:col>6</xdr:col>
      <xdr:colOff>171450</xdr:colOff>
      <xdr:row>76</xdr:row>
      <xdr:rowOff>59689</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270000" y="129882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69867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2757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物件費や扶助費への経常一般財源の増加等により、令和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ポイント増加した。　今後はさらに、</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DX</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推進に伴う電算管理に係る委託料及び使用料等の増加や超高齢化に伴う扶助費の増大、一部事務組合への補助費の増加が見込まれるため、踏み込んだ事務事業の見直しを図るとともに、安定した持続可能な財政構造の確立に努める。</a:t>
          </a: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107950</xdr:rowOff>
    </xdr:from>
    <xdr:to>
      <xdr:col>82</xdr:col>
      <xdr:colOff>107950</xdr:colOff>
      <xdr:row>82</xdr:row>
      <xdr:rowOff>5080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452350"/>
          <a:ext cx="0" cy="1611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148607</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4036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5080</xdr:rowOff>
    </xdr:from>
    <xdr:to>
      <xdr:col>82</xdr:col>
      <xdr:colOff>196850</xdr:colOff>
      <xdr:row>82</xdr:row>
      <xdr:rowOff>5080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4063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22877</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19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107950</xdr:rowOff>
    </xdr:from>
    <xdr:to>
      <xdr:col>82</xdr:col>
      <xdr:colOff>196850</xdr:colOff>
      <xdr:row>72</xdr:row>
      <xdr:rowOff>107950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452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66039</xdr:rowOff>
    </xdr:from>
    <xdr:to>
      <xdr:col>82</xdr:col>
      <xdr:colOff>107950</xdr:colOff>
      <xdr:row>78</xdr:row>
      <xdr:rowOff>111761</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5671800" y="13439139"/>
          <a:ext cx="8382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54627</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3084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38100</xdr:rowOff>
    </xdr:from>
    <xdr:to>
      <xdr:col>82</xdr:col>
      <xdr:colOff>158750</xdr:colOff>
      <xdr:row>77</xdr:row>
      <xdr:rowOff>139700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323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66039</xdr:rowOff>
    </xdr:from>
    <xdr:to>
      <xdr:col>78</xdr:col>
      <xdr:colOff>69850</xdr:colOff>
      <xdr:row>79</xdr:row>
      <xdr:rowOff>88900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4782800" y="13439139"/>
          <a:ext cx="889000" cy="194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102870</xdr:rowOff>
    </xdr:from>
    <xdr:to>
      <xdr:col>78</xdr:col>
      <xdr:colOff>120650</xdr:colOff>
      <xdr:row>77</xdr:row>
      <xdr:rowOff>33020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43197</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2901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88900</xdr:rowOff>
    </xdr:from>
    <xdr:to>
      <xdr:col>73</xdr:col>
      <xdr:colOff>180975</xdr:colOff>
      <xdr:row>79</xdr:row>
      <xdr:rowOff>153670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893800" y="1363345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11430</xdr:rowOff>
    </xdr:from>
    <xdr:to>
      <xdr:col>74</xdr:col>
      <xdr:colOff>31750</xdr:colOff>
      <xdr:row>78</xdr:row>
      <xdr:rowOff>113030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123207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315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85089</xdr:rowOff>
    </xdr:from>
    <xdr:to>
      <xdr:col>69</xdr:col>
      <xdr:colOff>92075</xdr:colOff>
      <xdr:row>79</xdr:row>
      <xdr:rowOff>153670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004800" y="13629639"/>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38100</xdr:rowOff>
    </xdr:from>
    <xdr:to>
      <xdr:col>69</xdr:col>
      <xdr:colOff>142875</xdr:colOff>
      <xdr:row>78</xdr:row>
      <xdr:rowOff>139700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149877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318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0</xdr:rowOff>
    </xdr:from>
    <xdr:to>
      <xdr:col>65</xdr:col>
      <xdr:colOff>53975</xdr:colOff>
      <xdr:row>78</xdr:row>
      <xdr:rowOff>101600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111777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60961</xdr:rowOff>
    </xdr:from>
    <xdr:to>
      <xdr:col>82</xdr:col>
      <xdr:colOff>158750</xdr:colOff>
      <xdr:row>78</xdr:row>
      <xdr:rowOff>162561</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343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33038</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3406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15239</xdr:rowOff>
    </xdr:from>
    <xdr:to>
      <xdr:col>78</xdr:col>
      <xdr:colOff>120650</xdr:colOff>
      <xdr:row>78</xdr:row>
      <xdr:rowOff>116839</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338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101616</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3474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38100</xdr:rowOff>
    </xdr:from>
    <xdr:to>
      <xdr:col>74</xdr:col>
      <xdr:colOff>31750</xdr:colOff>
      <xdr:row>79</xdr:row>
      <xdr:rowOff>139700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358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124477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366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102870</xdr:rowOff>
    </xdr:from>
    <xdr:to>
      <xdr:col>69</xdr:col>
      <xdr:colOff>142875</xdr:colOff>
      <xdr:row>80</xdr:row>
      <xdr:rowOff>33020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364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17797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373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34289</xdr:rowOff>
    </xdr:from>
    <xdr:to>
      <xdr:col>65</xdr:col>
      <xdr:colOff>53975</xdr:colOff>
      <xdr:row>79</xdr:row>
      <xdr:rowOff>135889</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357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120666</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3665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千葉県御宿町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64432</xdr:rowOff>
    </xdr:from>
    <xdr:to>
      <xdr:col>29</xdr:col>
      <xdr:colOff>127000</xdr:colOff>
      <xdr:row>18</xdr:row>
      <xdr:rowOff>147734</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98007"/>
          <a:ext cx="0" cy="128345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119811</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53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147734</xdr:rowOff>
    </xdr:from>
    <xdr:to>
      <xdr:col>30</xdr:col>
      <xdr:colOff>25400</xdr:colOff>
      <xdr:row>18</xdr:row>
      <xdr:rowOff>147734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2814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150809</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41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64432</xdr:rowOff>
    </xdr:from>
    <xdr:to>
      <xdr:col>30</xdr:col>
      <xdr:colOff>25400</xdr:colOff>
      <xdr:row>11</xdr:row>
      <xdr:rowOff>64432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980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100063</xdr:rowOff>
    </xdr:from>
    <xdr:to>
      <xdr:col>29</xdr:col>
      <xdr:colOff>127000</xdr:colOff>
      <xdr:row>16</xdr:row>
      <xdr:rowOff>108742</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003800" y="2890888"/>
          <a:ext cx="647700" cy="86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87652</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535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71125</xdr:rowOff>
    </xdr:from>
    <xdr:to>
      <xdr:col>29</xdr:col>
      <xdr:colOff>177800</xdr:colOff>
      <xdr:row>16</xdr:row>
      <xdr:rowOff>1275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6905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100063</xdr:rowOff>
    </xdr:from>
    <xdr:to>
      <xdr:col>26</xdr:col>
      <xdr:colOff>50800</xdr:colOff>
      <xdr:row>16</xdr:row>
      <xdr:rowOff>132555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890888"/>
          <a:ext cx="698500" cy="324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88773</xdr:rowOff>
    </xdr:from>
    <xdr:to>
      <xdr:col>26</xdr:col>
      <xdr:colOff>101600</xdr:colOff>
      <xdr:row>16</xdr:row>
      <xdr:rowOff>18923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08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29100</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477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132555</xdr:rowOff>
    </xdr:from>
    <xdr:to>
      <xdr:col>22</xdr:col>
      <xdr:colOff>114300</xdr:colOff>
      <xdr:row>16</xdr:row>
      <xdr:rowOff>163462</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923380"/>
          <a:ext cx="698500" cy="309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127147</xdr:rowOff>
    </xdr:from>
    <xdr:to>
      <xdr:col>22</xdr:col>
      <xdr:colOff>165100</xdr:colOff>
      <xdr:row>16</xdr:row>
      <xdr:rowOff>57297</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465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67474</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515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148092</xdr:rowOff>
    </xdr:from>
    <xdr:to>
      <xdr:col>18</xdr:col>
      <xdr:colOff>177800</xdr:colOff>
      <xdr:row>16</xdr:row>
      <xdr:rowOff>163462</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2938917"/>
          <a:ext cx="698500" cy="153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121539</xdr:rowOff>
    </xdr:from>
    <xdr:to>
      <xdr:col>19</xdr:col>
      <xdr:colOff>38100</xdr:colOff>
      <xdr:row>16</xdr:row>
      <xdr:rowOff>51689</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740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61866</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509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150541</xdr:rowOff>
    </xdr:from>
    <xdr:to>
      <xdr:col>15</xdr:col>
      <xdr:colOff>101600</xdr:colOff>
      <xdr:row>16</xdr:row>
      <xdr:rowOff>80691</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7699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90868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538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57942</xdr:rowOff>
    </xdr:from>
    <xdr:to>
      <xdr:col>29</xdr:col>
      <xdr:colOff>177800</xdr:colOff>
      <xdr:row>16</xdr:row>
      <xdr:rowOff>159542</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8487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30019</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820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49263</xdr:rowOff>
    </xdr:from>
    <xdr:to>
      <xdr:col>26</xdr:col>
      <xdr:colOff>101600</xdr:colOff>
      <xdr:row>16</xdr:row>
      <xdr:rowOff>150863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8400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135640</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9264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81755</xdr:rowOff>
    </xdr:from>
    <xdr:to>
      <xdr:col>22</xdr:col>
      <xdr:colOff>165100</xdr:colOff>
      <xdr:row>17</xdr:row>
      <xdr:rowOff>11905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8725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168132</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95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112662</xdr:rowOff>
    </xdr:from>
    <xdr:to>
      <xdr:col>19</xdr:col>
      <xdr:colOff>38100</xdr:colOff>
      <xdr:row>17</xdr:row>
      <xdr:rowOff>42812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9034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27589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989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97292</xdr:rowOff>
    </xdr:from>
    <xdr:to>
      <xdr:col>15</xdr:col>
      <xdr:colOff>101600</xdr:colOff>
      <xdr:row>17</xdr:row>
      <xdr:rowOff>27442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8881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12219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974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252371</xdr:rowOff>
    </xdr:from>
    <xdr:to>
      <xdr:col>29</xdr:col>
      <xdr:colOff>127000</xdr:colOff>
      <xdr:row>39</xdr:row>
      <xdr:rowOff>2772</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176921"/>
          <a:ext cx="0" cy="14649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146299</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613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2772</xdr:rowOff>
    </xdr:from>
    <xdr:to>
      <xdr:col>30</xdr:col>
      <xdr:colOff>25400</xdr:colOff>
      <xdr:row>39</xdr:row>
      <xdr:rowOff>2772</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6418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167298</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920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252371</xdr:rowOff>
    </xdr:from>
    <xdr:to>
      <xdr:col>30</xdr:col>
      <xdr:colOff>25400</xdr:colOff>
      <xdr:row>33</xdr:row>
      <xdr:rowOff>252371</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1769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223992</xdr:rowOff>
    </xdr:from>
    <xdr:to>
      <xdr:col>29</xdr:col>
      <xdr:colOff>127000</xdr:colOff>
      <xdr:row>37</xdr:row>
      <xdr:rowOff>228466</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7348692"/>
          <a:ext cx="647700" cy="44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239978</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8503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52001</xdr:rowOff>
    </xdr:from>
    <xdr:to>
      <xdr:col>29</xdr:col>
      <xdr:colOff>177800</xdr:colOff>
      <xdr:row>36</xdr:row>
      <xdr:rowOff>153601</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7005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228466</xdr:rowOff>
    </xdr:from>
    <xdr:to>
      <xdr:col>26</xdr:col>
      <xdr:colOff>50800</xdr:colOff>
      <xdr:row>37</xdr:row>
      <xdr:rowOff>270414</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7353166"/>
          <a:ext cx="698500" cy="419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78372</xdr:rowOff>
    </xdr:from>
    <xdr:to>
      <xdr:col>26</xdr:col>
      <xdr:colOff>101600</xdr:colOff>
      <xdr:row>37</xdr:row>
      <xdr:rowOff>8522</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7031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190149</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6800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270414</xdr:rowOff>
    </xdr:from>
    <xdr:to>
      <xdr:col>22</xdr:col>
      <xdr:colOff>114300</xdr:colOff>
      <xdr:row>37</xdr:row>
      <xdr:rowOff>315611</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3606800" y="7395114"/>
          <a:ext cx="698500" cy="451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92692</xdr:rowOff>
    </xdr:from>
    <xdr:to>
      <xdr:col>22</xdr:col>
      <xdr:colOff>165100</xdr:colOff>
      <xdr:row>37</xdr:row>
      <xdr:rowOff>22842</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70459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204469</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6814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256942</xdr:rowOff>
    </xdr:from>
    <xdr:to>
      <xdr:col>18</xdr:col>
      <xdr:colOff>177800</xdr:colOff>
      <xdr:row>37</xdr:row>
      <xdr:rowOff>315611</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a:off x="2908300" y="7381642"/>
          <a:ext cx="698500" cy="586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94994</xdr:rowOff>
    </xdr:from>
    <xdr:to>
      <xdr:col>19</xdr:col>
      <xdr:colOff>38100</xdr:colOff>
      <xdr:row>37</xdr:row>
      <xdr:rowOff>25144</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70482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206771</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6817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108122</xdr:rowOff>
    </xdr:from>
    <xdr:to>
      <xdr:col>15</xdr:col>
      <xdr:colOff>101600</xdr:colOff>
      <xdr:row>37</xdr:row>
      <xdr:rowOff>38272</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70613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219899</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683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173192</xdr:rowOff>
    </xdr:from>
    <xdr:to>
      <xdr:col>29</xdr:col>
      <xdr:colOff>177800</xdr:colOff>
      <xdr:row>37</xdr:row>
      <xdr:rowOff>274792</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72978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145269</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7269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177666</xdr:rowOff>
    </xdr:from>
    <xdr:to>
      <xdr:col>26</xdr:col>
      <xdr:colOff>101600</xdr:colOff>
      <xdr:row>37</xdr:row>
      <xdr:rowOff>279266</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73023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264043</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73887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219614</xdr:rowOff>
    </xdr:from>
    <xdr:to>
      <xdr:col>22</xdr:col>
      <xdr:colOff>165100</xdr:colOff>
      <xdr:row>37</xdr:row>
      <xdr:rowOff>321214</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73443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305991</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7430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264811</xdr:rowOff>
    </xdr:from>
    <xdr:to>
      <xdr:col>19</xdr:col>
      <xdr:colOff>38100</xdr:colOff>
      <xdr:row>38</xdr:row>
      <xdr:rowOff>23511</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73895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8288</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7475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206142</xdr:rowOff>
    </xdr:from>
    <xdr:to>
      <xdr:col>15</xdr:col>
      <xdr:colOff>101600</xdr:colOff>
      <xdr:row>37</xdr:row>
      <xdr:rowOff>307742</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73308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292519</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7417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千葉県御宿町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7,114
7,052
24.85
4,532,894
4,169,033
336,326
2,631,318
3,074,029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149263</xdr:rowOff>
    </xdr:from>
    <xdr:to>
      <xdr:col>24</xdr:col>
      <xdr:colOff>62865</xdr:colOff>
      <xdr:row>38</xdr:row>
      <xdr:rowOff>54600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92763"/>
          <a:ext cx="1270" cy="1276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58427</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7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54600</xdr:rowOff>
    </xdr:from>
    <xdr:to>
      <xdr:col>24</xdr:col>
      <xdr:colOff>152400</xdr:colOff>
      <xdr:row>38</xdr:row>
      <xdr:rowOff>54600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6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95940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67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149263</xdr:rowOff>
    </xdr:from>
    <xdr:to>
      <xdr:col>24</xdr:col>
      <xdr:colOff>152400</xdr:colOff>
      <xdr:row>30</xdr:row>
      <xdr:rowOff>149263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9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22885</xdr:rowOff>
    </xdr:from>
    <xdr:to>
      <xdr:col>24</xdr:col>
      <xdr:colOff>63500</xdr:colOff>
      <xdr:row>36</xdr:row>
      <xdr:rowOff>36823</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195085"/>
          <a:ext cx="838200" cy="13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23004</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523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127</xdr:rowOff>
    </xdr:from>
    <xdr:to>
      <xdr:col>24</xdr:col>
      <xdr:colOff>114300</xdr:colOff>
      <xdr:row>35</xdr:row>
      <xdr:rowOff>101727</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0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22885</xdr:rowOff>
    </xdr:from>
    <xdr:to>
      <xdr:col>19</xdr:col>
      <xdr:colOff>177800</xdr:colOff>
      <xdr:row>36</xdr:row>
      <xdr:rowOff>53594</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195085"/>
          <a:ext cx="889000" cy="30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8852</xdr:rowOff>
    </xdr:from>
    <xdr:to>
      <xdr:col>20</xdr:col>
      <xdr:colOff>38100</xdr:colOff>
      <xdr:row>35</xdr:row>
      <xdr:rowOff>110452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0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126979</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784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53594</xdr:rowOff>
    </xdr:from>
    <xdr:to>
      <xdr:col>15</xdr:col>
      <xdr:colOff>50800</xdr:colOff>
      <xdr:row>37</xdr:row>
      <xdr:rowOff>4216</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225794"/>
          <a:ext cx="889000" cy="122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44902</xdr:rowOff>
    </xdr:from>
    <xdr:to>
      <xdr:col>15</xdr:col>
      <xdr:colOff>101600</xdr:colOff>
      <xdr:row>35</xdr:row>
      <xdr:rowOff>146502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4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163029</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820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4216</xdr:rowOff>
    </xdr:from>
    <xdr:to>
      <xdr:col>10</xdr:col>
      <xdr:colOff>114300</xdr:colOff>
      <xdr:row>37</xdr:row>
      <xdr:rowOff>17559</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347866"/>
          <a:ext cx="889000" cy="13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143307</xdr:rowOff>
    </xdr:from>
    <xdr:to>
      <xdr:col>10</xdr:col>
      <xdr:colOff>165100</xdr:colOff>
      <xdr:row>36</xdr:row>
      <xdr:rowOff>73457</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14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89984</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5919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170175</xdr:rowOff>
    </xdr:from>
    <xdr:to>
      <xdr:col>6</xdr:col>
      <xdr:colOff>38100</xdr:colOff>
      <xdr:row>36</xdr:row>
      <xdr:rowOff>100325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17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116852</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5946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157473</xdr:rowOff>
    </xdr:from>
    <xdr:to>
      <xdr:col>24</xdr:col>
      <xdr:colOff>114300</xdr:colOff>
      <xdr:row>36</xdr:row>
      <xdr:rowOff>87623</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158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135900</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136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143535</xdr:rowOff>
    </xdr:from>
    <xdr:to>
      <xdr:col>20</xdr:col>
      <xdr:colOff>38100</xdr:colOff>
      <xdr:row>36</xdr:row>
      <xdr:rowOff>73685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14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64812</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6237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2794</xdr:rowOff>
    </xdr:from>
    <xdr:to>
      <xdr:col>15</xdr:col>
      <xdr:colOff>101600</xdr:colOff>
      <xdr:row>36</xdr:row>
      <xdr:rowOff>104394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174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95521</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6267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124866</xdr:rowOff>
    </xdr:from>
    <xdr:to>
      <xdr:col>10</xdr:col>
      <xdr:colOff>165100</xdr:colOff>
      <xdr:row>37</xdr:row>
      <xdr:rowOff>55016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297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46143</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6389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138209</xdr:rowOff>
    </xdr:from>
    <xdr:to>
      <xdr:col>6</xdr:col>
      <xdr:colOff>38100</xdr:colOff>
      <xdr:row>37</xdr:row>
      <xdr:rowOff>68359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310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59486</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403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28253</xdr:rowOff>
    </xdr:from>
    <xdr:to>
      <xdr:col>24</xdr:col>
      <xdr:colOff>62865</xdr:colOff>
      <xdr:row>58</xdr:row>
      <xdr:rowOff>103747</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772203"/>
          <a:ext cx="1270" cy="1275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107574</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10051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103747</xdr:rowOff>
    </xdr:from>
    <xdr:to>
      <xdr:col>24</xdr:col>
      <xdr:colOff>152400</xdr:colOff>
      <xdr:row>58</xdr:row>
      <xdr:rowOff>103747</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10047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146380</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547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28253</xdr:rowOff>
    </xdr:from>
    <xdr:to>
      <xdr:col>24</xdr:col>
      <xdr:colOff>152400</xdr:colOff>
      <xdr:row>51</xdr:row>
      <xdr:rowOff>28253</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772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148383</xdr:rowOff>
    </xdr:from>
    <xdr:to>
      <xdr:col>24</xdr:col>
      <xdr:colOff>63500</xdr:colOff>
      <xdr:row>57</xdr:row>
      <xdr:rowOff>168811</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9921033"/>
          <a:ext cx="838200" cy="20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75558</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6767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52681</xdr:rowOff>
    </xdr:from>
    <xdr:to>
      <xdr:col>24</xdr:col>
      <xdr:colOff>114300</xdr:colOff>
      <xdr:row>57</xdr:row>
      <xdr:rowOff>154281</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825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168811</xdr:rowOff>
    </xdr:from>
    <xdr:to>
      <xdr:col>19</xdr:col>
      <xdr:colOff>177800</xdr:colOff>
      <xdr:row>58</xdr:row>
      <xdr:rowOff>5741</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941461"/>
          <a:ext cx="889000" cy="8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81042</xdr:rowOff>
    </xdr:from>
    <xdr:to>
      <xdr:col>20</xdr:col>
      <xdr:colOff>38100</xdr:colOff>
      <xdr:row>58</xdr:row>
      <xdr:rowOff>11192</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8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27719</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497795" y="9628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155370</xdr:rowOff>
    </xdr:from>
    <xdr:to>
      <xdr:col>15</xdr:col>
      <xdr:colOff>50800</xdr:colOff>
      <xdr:row>58</xdr:row>
      <xdr:rowOff>5741</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019300" y="9928020"/>
          <a:ext cx="889000" cy="21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89236</xdr:rowOff>
    </xdr:from>
    <xdr:to>
      <xdr:col>15</xdr:col>
      <xdr:colOff>101600</xdr:colOff>
      <xdr:row>58</xdr:row>
      <xdr:rowOff>19386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86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35913</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08795" y="9637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152164</xdr:rowOff>
    </xdr:from>
    <xdr:to>
      <xdr:col>10</xdr:col>
      <xdr:colOff>114300</xdr:colOff>
      <xdr:row>57</xdr:row>
      <xdr:rowOff>155370</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1130300" y="9924814"/>
          <a:ext cx="889000" cy="3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94665</xdr:rowOff>
    </xdr:from>
    <xdr:to>
      <xdr:col>10</xdr:col>
      <xdr:colOff>165100</xdr:colOff>
      <xdr:row>58</xdr:row>
      <xdr:rowOff>24815</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86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41342</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19795" y="9642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104894</xdr:rowOff>
    </xdr:from>
    <xdr:to>
      <xdr:col>6</xdr:col>
      <xdr:colOff>38100</xdr:colOff>
      <xdr:row>58</xdr:row>
      <xdr:rowOff>35044</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87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26171</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30795" y="9970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97583</xdr:rowOff>
    </xdr:from>
    <xdr:to>
      <xdr:col>24</xdr:col>
      <xdr:colOff>114300</xdr:colOff>
      <xdr:row>58</xdr:row>
      <xdr:rowOff>27733</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870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31107</xdr:rowOff>
    </xdr:from>
    <xdr:ext cx="599010"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803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118011</xdr:rowOff>
    </xdr:from>
    <xdr:to>
      <xdr:col>20</xdr:col>
      <xdr:colOff>38100</xdr:colOff>
      <xdr:row>58</xdr:row>
      <xdr:rowOff>48161</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890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39288</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497795" y="9983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126391</xdr:rowOff>
    </xdr:from>
    <xdr:to>
      <xdr:col>15</xdr:col>
      <xdr:colOff>101600</xdr:colOff>
      <xdr:row>58</xdr:row>
      <xdr:rowOff>56541</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899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47668</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08795" y="9991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104570</xdr:rowOff>
    </xdr:from>
    <xdr:to>
      <xdr:col>10</xdr:col>
      <xdr:colOff>165100</xdr:colOff>
      <xdr:row>58</xdr:row>
      <xdr:rowOff>34720</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87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25847</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19795" y="9969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101364</xdr:rowOff>
    </xdr:from>
    <xdr:to>
      <xdr:col>6</xdr:col>
      <xdr:colOff>38100</xdr:colOff>
      <xdr:row>58</xdr:row>
      <xdr:rowOff>31514</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874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48041</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30795" y="9649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101600</xdr:rowOff>
    </xdr:from>
    <xdr:to>
      <xdr:col>24</xdr:col>
      <xdr:colOff>62865</xdr:colOff>
      <xdr:row>79</xdr:row>
      <xdr:rowOff>20295</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274550"/>
          <a:ext cx="1270" cy="1290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24122</xdr:rowOff>
    </xdr:from>
    <xdr:ext cx="469744"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568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20295</xdr:rowOff>
    </xdr:from>
    <xdr:to>
      <xdr:col>24</xdr:col>
      <xdr:colOff>152400</xdr:colOff>
      <xdr:row>79</xdr:row>
      <xdr:rowOff>20295</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564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48277</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2049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101600</xdr:rowOff>
    </xdr:from>
    <xdr:to>
      <xdr:col>24</xdr:col>
      <xdr:colOff>152400</xdr:colOff>
      <xdr:row>71</xdr:row>
      <xdr:rowOff>101600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27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133375</xdr:rowOff>
    </xdr:from>
    <xdr:to>
      <xdr:col>24</xdr:col>
      <xdr:colOff>63500</xdr:colOff>
      <xdr:row>78</xdr:row>
      <xdr:rowOff>140119</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3797300" y="13506475"/>
          <a:ext cx="838200" cy="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133227</xdr:rowOff>
    </xdr:from>
    <xdr:ext cx="534377"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1634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110350</xdr:rowOff>
    </xdr:from>
    <xdr:to>
      <xdr:col>24</xdr:col>
      <xdr:colOff>114300</xdr:colOff>
      <xdr:row>78</xdr:row>
      <xdr:rowOff>40500</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31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127260</xdr:rowOff>
    </xdr:from>
    <xdr:to>
      <xdr:col>19</xdr:col>
      <xdr:colOff>177800</xdr:colOff>
      <xdr:row>78</xdr:row>
      <xdr:rowOff>133375</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908300" y="13500360"/>
          <a:ext cx="889000" cy="6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116027</xdr:rowOff>
    </xdr:from>
    <xdr:to>
      <xdr:col>20</xdr:col>
      <xdr:colOff>38100</xdr:colOff>
      <xdr:row>78</xdr:row>
      <xdr:rowOff>46177</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31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62704</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30111" y="13092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127260</xdr:rowOff>
    </xdr:from>
    <xdr:to>
      <xdr:col>15</xdr:col>
      <xdr:colOff>50800</xdr:colOff>
      <xdr:row>78</xdr:row>
      <xdr:rowOff>139261</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019300" y="13500360"/>
          <a:ext cx="889000" cy="12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140773</xdr:rowOff>
    </xdr:from>
    <xdr:to>
      <xdr:col>15</xdr:col>
      <xdr:colOff>101600</xdr:colOff>
      <xdr:row>78</xdr:row>
      <xdr:rowOff>70923</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342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87450</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41111" y="13117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137337</xdr:rowOff>
    </xdr:from>
    <xdr:to>
      <xdr:col>10</xdr:col>
      <xdr:colOff>114300</xdr:colOff>
      <xdr:row>78</xdr:row>
      <xdr:rowOff>139261</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1130300" y="13510437"/>
          <a:ext cx="889000" cy="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167824</xdr:rowOff>
    </xdr:from>
    <xdr:to>
      <xdr:col>10</xdr:col>
      <xdr:colOff>165100</xdr:colOff>
      <xdr:row>78</xdr:row>
      <xdr:rowOff>97974</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36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114501</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8" y="13144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149994</xdr:rowOff>
    </xdr:from>
    <xdr:to>
      <xdr:col>6</xdr:col>
      <xdr:colOff>38100</xdr:colOff>
      <xdr:row>78</xdr:row>
      <xdr:rowOff>80144</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35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96671</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3126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89319</xdr:rowOff>
    </xdr:from>
    <xdr:to>
      <xdr:col>24</xdr:col>
      <xdr:colOff>114300</xdr:colOff>
      <xdr:row>79</xdr:row>
      <xdr:rowOff>19469</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462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4246</xdr:rowOff>
    </xdr:from>
    <xdr:ext cx="469744"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377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82575</xdr:rowOff>
    </xdr:from>
    <xdr:to>
      <xdr:col>20</xdr:col>
      <xdr:colOff>38100</xdr:colOff>
      <xdr:row>79</xdr:row>
      <xdr:rowOff>12725</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45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3852</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62428" y="13548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76460</xdr:rowOff>
    </xdr:from>
    <xdr:to>
      <xdr:col>15</xdr:col>
      <xdr:colOff>101600</xdr:colOff>
      <xdr:row>79</xdr:row>
      <xdr:rowOff>6610</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44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169187</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73428" y="13542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88461</xdr:rowOff>
    </xdr:from>
    <xdr:to>
      <xdr:col>10</xdr:col>
      <xdr:colOff>165100</xdr:colOff>
      <xdr:row>79</xdr:row>
      <xdr:rowOff>18611</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461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9738</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84428" y="1355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86537</xdr:rowOff>
    </xdr:from>
    <xdr:to>
      <xdr:col>6</xdr:col>
      <xdr:colOff>38100</xdr:colOff>
      <xdr:row>79</xdr:row>
      <xdr:rowOff>16687</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45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7814</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95428" y="13552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61235</xdr:rowOff>
    </xdr:from>
    <xdr:to>
      <xdr:col>24</xdr:col>
      <xdr:colOff>62865</xdr:colOff>
      <xdr:row>98</xdr:row>
      <xdr:rowOff>151685</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491735"/>
          <a:ext cx="1270" cy="1462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155512</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957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151685</xdr:rowOff>
    </xdr:from>
    <xdr:to>
      <xdr:col>24</xdr:col>
      <xdr:colOff>152400</xdr:colOff>
      <xdr:row>98</xdr:row>
      <xdr:rowOff>151685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95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7912</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266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61235</xdr:rowOff>
    </xdr:from>
    <xdr:to>
      <xdr:col>24</xdr:col>
      <xdr:colOff>152400</xdr:colOff>
      <xdr:row>90</xdr:row>
      <xdr:rowOff>61235</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491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126223</xdr:rowOff>
    </xdr:from>
    <xdr:to>
      <xdr:col>24</xdr:col>
      <xdr:colOff>63500</xdr:colOff>
      <xdr:row>98</xdr:row>
      <xdr:rowOff>86795</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3797300" y="16756873"/>
          <a:ext cx="838200" cy="132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12597</xdr:rowOff>
    </xdr:from>
    <xdr:ext cx="534377"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3003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161170</xdr:rowOff>
    </xdr:from>
    <xdr:to>
      <xdr:col>24</xdr:col>
      <xdr:colOff>114300</xdr:colOff>
      <xdr:row>96</xdr:row>
      <xdr:rowOff>91320</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44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86795</xdr:rowOff>
    </xdr:from>
    <xdr:to>
      <xdr:col>19</xdr:col>
      <xdr:colOff>177800</xdr:colOff>
      <xdr:row>98</xdr:row>
      <xdr:rowOff>113781</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908300" y="16888895"/>
          <a:ext cx="889000" cy="26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31924</xdr:rowOff>
    </xdr:from>
    <xdr:to>
      <xdr:col>20</xdr:col>
      <xdr:colOff>38100</xdr:colOff>
      <xdr:row>95</xdr:row>
      <xdr:rowOff>133524</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31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150051</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530111" y="1609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113781</xdr:rowOff>
    </xdr:from>
    <xdr:to>
      <xdr:col>15</xdr:col>
      <xdr:colOff>50800</xdr:colOff>
      <xdr:row>98</xdr:row>
      <xdr:rowOff>139351</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915881"/>
          <a:ext cx="889000" cy="25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124889</xdr:rowOff>
    </xdr:from>
    <xdr:to>
      <xdr:col>15</xdr:col>
      <xdr:colOff>101600</xdr:colOff>
      <xdr:row>97</xdr:row>
      <xdr:rowOff>55039</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584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71566</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41111" y="16359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139351</xdr:rowOff>
    </xdr:from>
    <xdr:to>
      <xdr:col>10</xdr:col>
      <xdr:colOff>114300</xdr:colOff>
      <xdr:row>99</xdr:row>
      <xdr:rowOff>13306</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1130300" y="16941451"/>
          <a:ext cx="889000" cy="45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124061</xdr:rowOff>
    </xdr:from>
    <xdr:to>
      <xdr:col>10</xdr:col>
      <xdr:colOff>165100</xdr:colOff>
      <xdr:row>97</xdr:row>
      <xdr:rowOff>54211</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583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70738</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52111" y="16358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134990</xdr:rowOff>
    </xdr:from>
    <xdr:to>
      <xdr:col>6</xdr:col>
      <xdr:colOff>38100</xdr:colOff>
      <xdr:row>97</xdr:row>
      <xdr:rowOff>65140</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594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81667</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63111" y="16369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75423</xdr:rowOff>
    </xdr:from>
    <xdr:to>
      <xdr:col>24</xdr:col>
      <xdr:colOff>114300</xdr:colOff>
      <xdr:row>98</xdr:row>
      <xdr:rowOff>5573</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706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53850</xdr:rowOff>
    </xdr:from>
    <xdr:ext cx="534377"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6684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35995</xdr:rowOff>
    </xdr:from>
    <xdr:to>
      <xdr:col>20</xdr:col>
      <xdr:colOff>38100</xdr:colOff>
      <xdr:row>98</xdr:row>
      <xdr:rowOff>137595</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83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128722</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530111" y="1693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62981</xdr:rowOff>
    </xdr:from>
    <xdr:to>
      <xdr:col>15</xdr:col>
      <xdr:colOff>101600</xdr:colOff>
      <xdr:row>98</xdr:row>
      <xdr:rowOff>164581</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865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155708</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41111" y="16957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88551</xdr:rowOff>
    </xdr:from>
    <xdr:to>
      <xdr:col>10</xdr:col>
      <xdr:colOff>165100</xdr:colOff>
      <xdr:row>99</xdr:row>
      <xdr:rowOff>18701</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890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9828</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52111" y="16983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133956</xdr:rowOff>
    </xdr:from>
    <xdr:to>
      <xdr:col>6</xdr:col>
      <xdr:colOff>38100</xdr:colOff>
      <xdr:row>99</xdr:row>
      <xdr:rowOff>64106</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936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55233</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7028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a:extLst>
            <a:ext uri="{FF2B5EF4-FFF2-40B4-BE49-F238E27FC236}">
              <a16:creationId xmlns:a16="http://schemas.microsoft.com/office/drawing/2014/main" id="{00000000-0008-0000-06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22569</xdr:rowOff>
    </xdr:from>
    <xdr:to>
      <xdr:col>54</xdr:col>
      <xdr:colOff>189865</xdr:colOff>
      <xdr:row>38</xdr:row>
      <xdr:rowOff>67632</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10475595" y="5337519"/>
          <a:ext cx="1270" cy="1245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71459</xdr:rowOff>
    </xdr:from>
    <xdr:ext cx="534377" cy="259045"/>
    <xdr:sp macro="" textlink="">
      <xdr:nvSpPr>
        <xdr:cNvPr id="290" name="補助費等最小値テキスト">
          <a:extLst>
            <a:ext uri="{FF2B5EF4-FFF2-40B4-BE49-F238E27FC236}">
              <a16:creationId xmlns:a16="http://schemas.microsoft.com/office/drawing/2014/main" id="{00000000-0008-0000-0600-000022010000}"/>
            </a:ext>
          </a:extLst>
        </xdr:cNvPr>
        <xdr:cNvSpPr txBox="1"/>
      </xdr:nvSpPr>
      <xdr:spPr>
        <a:xfrm>
          <a:off x="10528300" y="6586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67632</xdr:rowOff>
    </xdr:from>
    <xdr:to>
      <xdr:col>55</xdr:col>
      <xdr:colOff>88900</xdr:colOff>
      <xdr:row>38</xdr:row>
      <xdr:rowOff>67632</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6582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140696</xdr:rowOff>
    </xdr:from>
    <xdr:ext cx="599010" cy="259045"/>
    <xdr:sp macro="" textlink="">
      <xdr:nvSpPr>
        <xdr:cNvPr id="292" name="補助費等最大値テキスト">
          <a:extLst>
            <a:ext uri="{FF2B5EF4-FFF2-40B4-BE49-F238E27FC236}">
              <a16:creationId xmlns:a16="http://schemas.microsoft.com/office/drawing/2014/main" id="{00000000-0008-0000-0600-000024010000}"/>
            </a:ext>
          </a:extLst>
        </xdr:cNvPr>
        <xdr:cNvSpPr txBox="1"/>
      </xdr:nvSpPr>
      <xdr:spPr>
        <a:xfrm>
          <a:off x="10528300" y="5112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22569</xdr:rowOff>
    </xdr:from>
    <xdr:to>
      <xdr:col>55</xdr:col>
      <xdr:colOff>88900</xdr:colOff>
      <xdr:row>31</xdr:row>
      <xdr:rowOff>22569</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533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100384</xdr:rowOff>
    </xdr:from>
    <xdr:to>
      <xdr:col>55</xdr:col>
      <xdr:colOff>0</xdr:colOff>
      <xdr:row>37</xdr:row>
      <xdr:rowOff>145931</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9639300" y="6444034"/>
          <a:ext cx="838200" cy="45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92947</xdr:rowOff>
    </xdr:from>
    <xdr:ext cx="599010" cy="259045"/>
    <xdr:sp macro="" textlink="">
      <xdr:nvSpPr>
        <xdr:cNvPr id="295" name="補助費等平均値テキスト">
          <a:extLst>
            <a:ext uri="{FF2B5EF4-FFF2-40B4-BE49-F238E27FC236}">
              <a16:creationId xmlns:a16="http://schemas.microsoft.com/office/drawing/2014/main" id="{00000000-0008-0000-0600-000027010000}"/>
            </a:ext>
          </a:extLst>
        </xdr:cNvPr>
        <xdr:cNvSpPr txBox="1"/>
      </xdr:nvSpPr>
      <xdr:spPr>
        <a:xfrm>
          <a:off x="10528300" y="60936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70070</xdr:rowOff>
    </xdr:from>
    <xdr:to>
      <xdr:col>55</xdr:col>
      <xdr:colOff>50800</xdr:colOff>
      <xdr:row>37</xdr:row>
      <xdr:rowOff>220</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10426700" y="624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28796</xdr:rowOff>
    </xdr:from>
    <xdr:to>
      <xdr:col>50</xdr:col>
      <xdr:colOff>114300</xdr:colOff>
      <xdr:row>37</xdr:row>
      <xdr:rowOff>100384</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8750300" y="6200996"/>
          <a:ext cx="889000" cy="243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106081</xdr:rowOff>
    </xdr:from>
    <xdr:to>
      <xdr:col>50</xdr:col>
      <xdr:colOff>165100</xdr:colOff>
      <xdr:row>37</xdr:row>
      <xdr:rowOff>36231</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9588500" y="627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52758</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339795" y="6053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28796</xdr:rowOff>
    </xdr:from>
    <xdr:to>
      <xdr:col>45</xdr:col>
      <xdr:colOff>177800</xdr:colOff>
      <xdr:row>38</xdr:row>
      <xdr:rowOff>57554</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7861300" y="6200996"/>
          <a:ext cx="889000" cy="371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139649</xdr:rowOff>
    </xdr:from>
    <xdr:to>
      <xdr:col>46</xdr:col>
      <xdr:colOff>38100</xdr:colOff>
      <xdr:row>35</xdr:row>
      <xdr:rowOff>69799</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8699500" y="5968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86326</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450795" y="5744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57554</xdr:rowOff>
    </xdr:from>
    <xdr:to>
      <xdr:col>41</xdr:col>
      <xdr:colOff>50800</xdr:colOff>
      <xdr:row>38</xdr:row>
      <xdr:rowOff>74320</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flipV="1">
          <a:off x="6972300" y="6572654"/>
          <a:ext cx="889000" cy="16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17488</xdr:rowOff>
    </xdr:from>
    <xdr:to>
      <xdr:col>41</xdr:col>
      <xdr:colOff>101600</xdr:colOff>
      <xdr:row>37</xdr:row>
      <xdr:rowOff>119088</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7810500" y="636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135615</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561795" y="6136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19762</xdr:rowOff>
    </xdr:from>
    <xdr:to>
      <xdr:col>36</xdr:col>
      <xdr:colOff>165100</xdr:colOff>
      <xdr:row>37</xdr:row>
      <xdr:rowOff>121362</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6921500" y="636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137889</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672795" y="6138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95131</xdr:rowOff>
    </xdr:from>
    <xdr:to>
      <xdr:col>55</xdr:col>
      <xdr:colOff>50800</xdr:colOff>
      <xdr:row>38</xdr:row>
      <xdr:rowOff>25281</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10426700" y="6438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10058</xdr:rowOff>
    </xdr:from>
    <xdr:ext cx="534377" cy="259045"/>
    <xdr:sp macro="" textlink="">
      <xdr:nvSpPr>
        <xdr:cNvPr id="314" name="補助費等該当値テキスト">
          <a:extLst>
            <a:ext uri="{FF2B5EF4-FFF2-40B4-BE49-F238E27FC236}">
              <a16:creationId xmlns:a16="http://schemas.microsoft.com/office/drawing/2014/main" id="{00000000-0008-0000-0600-00003A010000}"/>
            </a:ext>
          </a:extLst>
        </xdr:cNvPr>
        <xdr:cNvSpPr txBox="1"/>
      </xdr:nvSpPr>
      <xdr:spPr>
        <a:xfrm>
          <a:off x="10528300" y="6353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49584</xdr:rowOff>
    </xdr:from>
    <xdr:to>
      <xdr:col>50</xdr:col>
      <xdr:colOff>165100</xdr:colOff>
      <xdr:row>37</xdr:row>
      <xdr:rowOff>151184</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9588500" y="6393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142311</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9339795" y="6485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149446</xdr:rowOff>
    </xdr:from>
    <xdr:to>
      <xdr:col>46</xdr:col>
      <xdr:colOff>38100</xdr:colOff>
      <xdr:row>36</xdr:row>
      <xdr:rowOff>79596</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8699500" y="6150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70723</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8450795" y="6242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6754</xdr:rowOff>
    </xdr:from>
    <xdr:to>
      <xdr:col>41</xdr:col>
      <xdr:colOff>101600</xdr:colOff>
      <xdr:row>38</xdr:row>
      <xdr:rowOff>108354</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7810500" y="6521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99481</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7594111" y="6614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23520</xdr:rowOff>
    </xdr:from>
    <xdr:to>
      <xdr:col>36</xdr:col>
      <xdr:colOff>165100</xdr:colOff>
      <xdr:row>38</xdr:row>
      <xdr:rowOff>125120</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6921500" y="653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116247</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705111" y="6631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153660</xdr:rowOff>
    </xdr:from>
    <xdr:to>
      <xdr:col>54</xdr:col>
      <xdr:colOff>189865</xdr:colOff>
      <xdr:row>59</xdr:row>
      <xdr:rowOff>22159</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726160"/>
          <a:ext cx="1270" cy="1411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25986</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10141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22159</xdr:rowOff>
    </xdr:from>
    <xdr:to>
      <xdr:col>55</xdr:col>
      <xdr:colOff>88900</xdr:colOff>
      <xdr:row>59</xdr:row>
      <xdr:rowOff>22159</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10137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100337</xdr:rowOff>
    </xdr:from>
    <xdr:ext cx="690189"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5013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153660</xdr:rowOff>
    </xdr:from>
    <xdr:to>
      <xdr:col>55</xdr:col>
      <xdr:colOff>88900</xdr:colOff>
      <xdr:row>50</xdr:row>
      <xdr:rowOff>153660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726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151157</xdr:rowOff>
    </xdr:from>
    <xdr:to>
      <xdr:col>55</xdr:col>
      <xdr:colOff>0</xdr:colOff>
      <xdr:row>58</xdr:row>
      <xdr:rowOff>163157</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9639300" y="10095257"/>
          <a:ext cx="838200" cy="12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2091</xdr:rowOff>
    </xdr:from>
    <xdr:ext cx="599010"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7747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150664</xdr:rowOff>
    </xdr:from>
    <xdr:to>
      <xdr:col>55</xdr:col>
      <xdr:colOff>50800</xdr:colOff>
      <xdr:row>58</xdr:row>
      <xdr:rowOff>80814</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92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128146</xdr:rowOff>
    </xdr:from>
    <xdr:to>
      <xdr:col>50</xdr:col>
      <xdr:colOff>114300</xdr:colOff>
      <xdr:row>58</xdr:row>
      <xdr:rowOff>151157</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8750300" y="10072246"/>
          <a:ext cx="889000" cy="23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160779</xdr:rowOff>
    </xdr:from>
    <xdr:to>
      <xdr:col>50</xdr:col>
      <xdr:colOff>165100</xdr:colOff>
      <xdr:row>58</xdr:row>
      <xdr:rowOff>90929</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933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107456</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39795" y="9708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128146</xdr:rowOff>
    </xdr:from>
    <xdr:to>
      <xdr:col>45</xdr:col>
      <xdr:colOff>177800</xdr:colOff>
      <xdr:row>58</xdr:row>
      <xdr:rowOff>138357</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7861300" y="10072246"/>
          <a:ext cx="889000" cy="10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5853</xdr:rowOff>
    </xdr:from>
    <xdr:to>
      <xdr:col>46</xdr:col>
      <xdr:colOff>38100</xdr:colOff>
      <xdr:row>58</xdr:row>
      <xdr:rowOff>107453</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949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123980</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50795" y="9725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127044</xdr:rowOff>
    </xdr:from>
    <xdr:to>
      <xdr:col>41</xdr:col>
      <xdr:colOff>50800</xdr:colOff>
      <xdr:row>58</xdr:row>
      <xdr:rowOff>138357</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6972300" y="10071144"/>
          <a:ext cx="889000" cy="11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152223</xdr:rowOff>
    </xdr:from>
    <xdr:to>
      <xdr:col>41</xdr:col>
      <xdr:colOff>101600</xdr:colOff>
      <xdr:row>58</xdr:row>
      <xdr:rowOff>82373</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924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98900</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61795" y="9700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10860</xdr:rowOff>
    </xdr:from>
    <xdr:to>
      <xdr:col>36</xdr:col>
      <xdr:colOff>165100</xdr:colOff>
      <xdr:row>58</xdr:row>
      <xdr:rowOff>112460</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95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128987</xdr:rowOff>
    </xdr:from>
    <xdr:ext cx="59901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672795" y="9730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112357</xdr:rowOff>
    </xdr:from>
    <xdr:to>
      <xdr:col>55</xdr:col>
      <xdr:colOff>50800</xdr:colOff>
      <xdr:row>59</xdr:row>
      <xdr:rowOff>42507</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10056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27284</xdr:rowOff>
    </xdr:from>
    <xdr:ext cx="534377"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9971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100357</xdr:rowOff>
    </xdr:from>
    <xdr:to>
      <xdr:col>50</xdr:col>
      <xdr:colOff>165100</xdr:colOff>
      <xdr:row>59</xdr:row>
      <xdr:rowOff>30507</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10044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21634</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72111" y="10137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77346</xdr:rowOff>
    </xdr:from>
    <xdr:to>
      <xdr:col>46</xdr:col>
      <xdr:colOff>38100</xdr:colOff>
      <xdr:row>59</xdr:row>
      <xdr:rowOff>7496</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10021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170073</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83111" y="10114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87557</xdr:rowOff>
    </xdr:from>
    <xdr:to>
      <xdr:col>41</xdr:col>
      <xdr:colOff>101600</xdr:colOff>
      <xdr:row>59</xdr:row>
      <xdr:rowOff>17707</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1003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8834</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94111" y="10124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76244</xdr:rowOff>
    </xdr:from>
    <xdr:to>
      <xdr:col>36</xdr:col>
      <xdr:colOff>165100</xdr:colOff>
      <xdr:row>59</xdr:row>
      <xdr:rowOff>6394</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10020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168971</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705111" y="10113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8771</xdr:rowOff>
    </xdr:from>
    <xdr:to>
      <xdr:col>54</xdr:col>
      <xdr:colOff>189865</xdr:colOff>
      <xdr:row>79</xdr:row>
      <xdr:rowOff>44450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181721"/>
          <a:ext cx="1270" cy="14072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126898</xdr:rowOff>
    </xdr:from>
    <xdr:ext cx="690189"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19569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1,108,094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8771</xdr:rowOff>
    </xdr:from>
    <xdr:to>
      <xdr:col>55</xdr:col>
      <xdr:colOff>88900</xdr:colOff>
      <xdr:row>71</xdr:row>
      <xdr:rowOff>8771</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181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35232</xdr:rowOff>
    </xdr:from>
    <xdr:to>
      <xdr:col>55</xdr:col>
      <xdr:colOff>0</xdr:colOff>
      <xdr:row>79</xdr:row>
      <xdr:rowOff>43287</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9639300" y="13579782"/>
          <a:ext cx="838200" cy="8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116713</xdr:rowOff>
    </xdr:from>
    <xdr:ext cx="534377"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33183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93836</xdr:rowOff>
    </xdr:from>
    <xdr:to>
      <xdr:col>55</xdr:col>
      <xdr:colOff>50800</xdr:colOff>
      <xdr:row>79</xdr:row>
      <xdr:rowOff>23986</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466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1637</xdr:rowOff>
    </xdr:from>
    <xdr:to>
      <xdr:col>50</xdr:col>
      <xdr:colOff>114300</xdr:colOff>
      <xdr:row>79</xdr:row>
      <xdr:rowOff>35232</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8750300" y="13546187"/>
          <a:ext cx="889000" cy="33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112021</xdr:rowOff>
    </xdr:from>
    <xdr:to>
      <xdr:col>50</xdr:col>
      <xdr:colOff>165100</xdr:colOff>
      <xdr:row>79</xdr:row>
      <xdr:rowOff>42171</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348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58698</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372111" y="1326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1637</xdr:rowOff>
    </xdr:from>
    <xdr:to>
      <xdr:col>45</xdr:col>
      <xdr:colOff>177800</xdr:colOff>
      <xdr:row>79</xdr:row>
      <xdr:rowOff>11058</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7861300" y="13546187"/>
          <a:ext cx="889000" cy="9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115503</xdr:rowOff>
    </xdr:from>
    <xdr:to>
      <xdr:col>46</xdr:col>
      <xdr:colOff>38100</xdr:colOff>
      <xdr:row>79</xdr:row>
      <xdr:rowOff>45653</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3488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62180</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3263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11058</xdr:rowOff>
    </xdr:from>
    <xdr:to>
      <xdr:col>41</xdr:col>
      <xdr:colOff>50800</xdr:colOff>
      <xdr:row>79</xdr:row>
      <xdr:rowOff>40432</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flipV="1">
          <a:off x="6972300" y="13555608"/>
          <a:ext cx="889000" cy="29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100592</xdr:rowOff>
    </xdr:from>
    <xdr:to>
      <xdr:col>41</xdr:col>
      <xdr:colOff>101600</xdr:colOff>
      <xdr:row>79</xdr:row>
      <xdr:rowOff>30742</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347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47269</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4111" y="13248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113232</xdr:rowOff>
    </xdr:from>
    <xdr:to>
      <xdr:col>36</xdr:col>
      <xdr:colOff>165100</xdr:colOff>
      <xdr:row>79</xdr:row>
      <xdr:rowOff>43382</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6921500" y="13486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59909</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05111" y="13261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163937</xdr:rowOff>
    </xdr:from>
    <xdr:to>
      <xdr:col>55</xdr:col>
      <xdr:colOff>50800</xdr:colOff>
      <xdr:row>79</xdr:row>
      <xdr:rowOff>94087</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10426700" y="1353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78864</xdr:rowOff>
    </xdr:from>
    <xdr:ext cx="378565" cy="259045"/>
    <xdr:sp macro=""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10528300" y="134519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155882</xdr:rowOff>
    </xdr:from>
    <xdr:to>
      <xdr:col>50</xdr:col>
      <xdr:colOff>165100</xdr:colOff>
      <xdr:row>79</xdr:row>
      <xdr:rowOff>86032</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9588500" y="13528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77159</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404428" y="13621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122287</xdr:rowOff>
    </xdr:from>
    <xdr:to>
      <xdr:col>46</xdr:col>
      <xdr:colOff>38100</xdr:colOff>
      <xdr:row>79</xdr:row>
      <xdr:rowOff>52437</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8699500" y="13495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43564</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483111" y="13588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131708</xdr:rowOff>
    </xdr:from>
    <xdr:to>
      <xdr:col>41</xdr:col>
      <xdr:colOff>101600</xdr:colOff>
      <xdr:row>79</xdr:row>
      <xdr:rowOff>61858</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810500" y="13504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52985</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7594111" y="13597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161082</xdr:rowOff>
    </xdr:from>
    <xdr:to>
      <xdr:col>36</xdr:col>
      <xdr:colOff>165100</xdr:colOff>
      <xdr:row>79</xdr:row>
      <xdr:rowOff>91232</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6921500" y="13534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82359</xdr:rowOff>
    </xdr:from>
    <xdr:ext cx="469744"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737428" y="13626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a:extLst>
            <a:ext uri="{FF2B5EF4-FFF2-40B4-BE49-F238E27FC236}">
              <a16:creationId xmlns:a16="http://schemas.microsoft.com/office/drawing/2014/main" id="{00000000-0008-0000-06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123351</xdr:rowOff>
    </xdr:from>
    <xdr:to>
      <xdr:col>54</xdr:col>
      <xdr:colOff>189865</xdr:colOff>
      <xdr:row>99</xdr:row>
      <xdr:rowOff>16725</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10475595" y="15725301"/>
          <a:ext cx="1270" cy="1264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20552</xdr:rowOff>
    </xdr:from>
    <xdr:ext cx="469744" cy="259045"/>
    <xdr:sp macro="" textlink="">
      <xdr:nvSpPr>
        <xdr:cNvPr id="461" name="普通建設事業費 （ うち更新整備　）最小値テキスト">
          <a:extLst>
            <a:ext uri="{FF2B5EF4-FFF2-40B4-BE49-F238E27FC236}">
              <a16:creationId xmlns:a16="http://schemas.microsoft.com/office/drawing/2014/main" id="{00000000-0008-0000-0600-0000CD010000}"/>
            </a:ext>
          </a:extLst>
        </xdr:cNvPr>
        <xdr:cNvSpPr txBox="1"/>
      </xdr:nvSpPr>
      <xdr:spPr>
        <a:xfrm>
          <a:off x="10528300" y="16994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16725</xdr:rowOff>
    </xdr:from>
    <xdr:to>
      <xdr:col>55</xdr:col>
      <xdr:colOff>88900</xdr:colOff>
      <xdr:row>99</xdr:row>
      <xdr:rowOff>16725</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6990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70028</xdr:rowOff>
    </xdr:from>
    <xdr:ext cx="599010" cy="259045"/>
    <xdr:sp macro="" textlink="">
      <xdr:nvSpPr>
        <xdr:cNvPr id="463" name="普通建設事業費 （ うち更新整備　）最大値テキスト">
          <a:extLst>
            <a:ext uri="{FF2B5EF4-FFF2-40B4-BE49-F238E27FC236}">
              <a16:creationId xmlns:a16="http://schemas.microsoft.com/office/drawing/2014/main" id="{00000000-0008-0000-0600-0000CF010000}"/>
            </a:ext>
          </a:extLst>
        </xdr:cNvPr>
        <xdr:cNvSpPr txBox="1"/>
      </xdr:nvSpPr>
      <xdr:spPr>
        <a:xfrm>
          <a:off x="10528300" y="15500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123351</xdr:rowOff>
    </xdr:from>
    <xdr:to>
      <xdr:col>55</xdr:col>
      <xdr:colOff>88900</xdr:colOff>
      <xdr:row>91</xdr:row>
      <xdr:rowOff>123351</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5725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54466</xdr:rowOff>
    </xdr:from>
    <xdr:to>
      <xdr:col>55</xdr:col>
      <xdr:colOff>0</xdr:colOff>
      <xdr:row>98</xdr:row>
      <xdr:rowOff>65013</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9639300" y="16856566"/>
          <a:ext cx="838200" cy="10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58289</xdr:rowOff>
    </xdr:from>
    <xdr:ext cx="534377" cy="259045"/>
    <xdr:sp macro="" textlink="">
      <xdr:nvSpPr>
        <xdr:cNvPr id="466" name="普通建設事業費 （ うち更新整備　）平均値テキスト">
          <a:extLst>
            <a:ext uri="{FF2B5EF4-FFF2-40B4-BE49-F238E27FC236}">
              <a16:creationId xmlns:a16="http://schemas.microsoft.com/office/drawing/2014/main" id="{00000000-0008-0000-0600-0000D2010000}"/>
            </a:ext>
          </a:extLst>
        </xdr:cNvPr>
        <xdr:cNvSpPr txBox="1"/>
      </xdr:nvSpPr>
      <xdr:spPr>
        <a:xfrm>
          <a:off x="10528300" y="165174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35412</xdr:rowOff>
    </xdr:from>
    <xdr:to>
      <xdr:col>55</xdr:col>
      <xdr:colOff>50800</xdr:colOff>
      <xdr:row>97</xdr:row>
      <xdr:rowOff>137012</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10426700" y="16666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54466</xdr:rowOff>
    </xdr:from>
    <xdr:to>
      <xdr:col>50</xdr:col>
      <xdr:colOff>114300</xdr:colOff>
      <xdr:row>98</xdr:row>
      <xdr:rowOff>87770</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8750300" y="16856566"/>
          <a:ext cx="889000" cy="33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35872</xdr:rowOff>
    </xdr:from>
    <xdr:to>
      <xdr:col>50</xdr:col>
      <xdr:colOff>165100</xdr:colOff>
      <xdr:row>97</xdr:row>
      <xdr:rowOff>137472</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9588500" y="1666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153999</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372111" y="16441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87770</xdr:rowOff>
    </xdr:from>
    <xdr:to>
      <xdr:col>45</xdr:col>
      <xdr:colOff>177800</xdr:colOff>
      <xdr:row>98</xdr:row>
      <xdr:rowOff>89351</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7861300" y="16889870"/>
          <a:ext cx="889000" cy="1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59578</xdr:rowOff>
    </xdr:from>
    <xdr:to>
      <xdr:col>46</xdr:col>
      <xdr:colOff>38100</xdr:colOff>
      <xdr:row>97</xdr:row>
      <xdr:rowOff>161178</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8699500" y="1669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6255</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83111" y="16465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152848</xdr:rowOff>
    </xdr:from>
    <xdr:to>
      <xdr:col>41</xdr:col>
      <xdr:colOff>50800</xdr:colOff>
      <xdr:row>98</xdr:row>
      <xdr:rowOff>89351</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a:off x="6972300" y="16783498"/>
          <a:ext cx="889000" cy="107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38478</xdr:rowOff>
    </xdr:from>
    <xdr:to>
      <xdr:col>41</xdr:col>
      <xdr:colOff>101600</xdr:colOff>
      <xdr:row>97</xdr:row>
      <xdr:rowOff>140078</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7810500" y="1666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156605</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594111" y="16444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84213</xdr:rowOff>
    </xdr:from>
    <xdr:to>
      <xdr:col>36</xdr:col>
      <xdr:colOff>165100</xdr:colOff>
      <xdr:row>98</xdr:row>
      <xdr:rowOff>14363</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6921500" y="167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30890</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05111" y="16490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14213</xdr:rowOff>
    </xdr:from>
    <xdr:to>
      <xdr:col>55</xdr:col>
      <xdr:colOff>50800</xdr:colOff>
      <xdr:row>98</xdr:row>
      <xdr:rowOff>115813</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10426700" y="1681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100590</xdr:rowOff>
    </xdr:from>
    <xdr:ext cx="534377" cy="259045"/>
    <xdr:sp macro="" textlink="">
      <xdr:nvSpPr>
        <xdr:cNvPr id="485" name="普通建設事業費 （ うち更新整備　）該当値テキスト">
          <a:extLst>
            <a:ext uri="{FF2B5EF4-FFF2-40B4-BE49-F238E27FC236}">
              <a16:creationId xmlns:a16="http://schemas.microsoft.com/office/drawing/2014/main" id="{00000000-0008-0000-0600-0000E5010000}"/>
            </a:ext>
          </a:extLst>
        </xdr:cNvPr>
        <xdr:cNvSpPr txBox="1"/>
      </xdr:nvSpPr>
      <xdr:spPr>
        <a:xfrm>
          <a:off x="10528300" y="16731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3666</xdr:rowOff>
    </xdr:from>
    <xdr:to>
      <xdr:col>50</xdr:col>
      <xdr:colOff>165100</xdr:colOff>
      <xdr:row>98</xdr:row>
      <xdr:rowOff>105266</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9588500" y="16805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96393</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372111" y="16898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36970</xdr:rowOff>
    </xdr:from>
    <xdr:to>
      <xdr:col>46</xdr:col>
      <xdr:colOff>38100</xdr:colOff>
      <xdr:row>98</xdr:row>
      <xdr:rowOff>138570</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8699500" y="1683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129697</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8483111" y="16931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38551</xdr:rowOff>
    </xdr:from>
    <xdr:to>
      <xdr:col>41</xdr:col>
      <xdr:colOff>101600</xdr:colOff>
      <xdr:row>98</xdr:row>
      <xdr:rowOff>140151</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7810500" y="16840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131278</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7594111" y="16933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102048</xdr:rowOff>
    </xdr:from>
    <xdr:to>
      <xdr:col>36</xdr:col>
      <xdr:colOff>165100</xdr:colOff>
      <xdr:row>98</xdr:row>
      <xdr:rowOff>32198</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6921500" y="16732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23325</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6705111" y="16825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a:extLst>
            <a:ext uri="{FF2B5EF4-FFF2-40B4-BE49-F238E27FC236}">
              <a16:creationId xmlns:a16="http://schemas.microsoft.com/office/drawing/2014/main" id="{00000000-0008-0000-06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126548</xdr:rowOff>
    </xdr:from>
    <xdr:to>
      <xdr:col>85</xdr:col>
      <xdr:colOff>126364</xdr:colOff>
      <xdr:row>39</xdr:row>
      <xdr:rowOff>44450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6317595" y="5270048"/>
          <a:ext cx="1269" cy="1460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8" name="災害復旧事業費最小値テキスト">
          <a:extLst>
            <a:ext uri="{FF2B5EF4-FFF2-40B4-BE49-F238E27FC236}">
              <a16:creationId xmlns:a16="http://schemas.microsoft.com/office/drawing/2014/main" id="{00000000-0008-0000-0600-000006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73225</xdr:rowOff>
    </xdr:from>
    <xdr:ext cx="599010" cy="259045"/>
    <xdr:sp macro="" textlink="">
      <xdr:nvSpPr>
        <xdr:cNvPr id="520" name="災害復旧事業費最大値テキスト">
          <a:extLst>
            <a:ext uri="{FF2B5EF4-FFF2-40B4-BE49-F238E27FC236}">
              <a16:creationId xmlns:a16="http://schemas.microsoft.com/office/drawing/2014/main" id="{00000000-0008-0000-0600-000008020000}"/>
            </a:ext>
          </a:extLst>
        </xdr:cNvPr>
        <xdr:cNvSpPr txBox="1"/>
      </xdr:nvSpPr>
      <xdr:spPr>
        <a:xfrm>
          <a:off x="16370300" y="5045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126548</xdr:rowOff>
    </xdr:from>
    <xdr:to>
      <xdr:col>86</xdr:col>
      <xdr:colOff>25400</xdr:colOff>
      <xdr:row>30</xdr:row>
      <xdr:rowOff>126548</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5270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37554</xdr:rowOff>
    </xdr:from>
    <xdr:to>
      <xdr:col>85</xdr:col>
      <xdr:colOff>127000</xdr:colOff>
      <xdr:row>39</xdr:row>
      <xdr:rowOff>38232</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5481300" y="6724104"/>
          <a:ext cx="838200" cy="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124472</xdr:rowOff>
    </xdr:from>
    <xdr:ext cx="469744" cy="259045"/>
    <xdr:sp macro="" textlink="">
      <xdr:nvSpPr>
        <xdr:cNvPr id="523" name="災害復旧事業費平均値テキスト">
          <a:extLst>
            <a:ext uri="{FF2B5EF4-FFF2-40B4-BE49-F238E27FC236}">
              <a16:creationId xmlns:a16="http://schemas.microsoft.com/office/drawing/2014/main" id="{00000000-0008-0000-0600-00000B020000}"/>
            </a:ext>
          </a:extLst>
        </xdr:cNvPr>
        <xdr:cNvSpPr txBox="1"/>
      </xdr:nvSpPr>
      <xdr:spPr>
        <a:xfrm>
          <a:off x="16370300" y="64681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101595</xdr:rowOff>
    </xdr:from>
    <xdr:to>
      <xdr:col>85</xdr:col>
      <xdr:colOff>177800</xdr:colOff>
      <xdr:row>39</xdr:row>
      <xdr:rowOff>31745</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6268700" y="661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37554</xdr:rowOff>
    </xdr:from>
    <xdr:to>
      <xdr:col>81</xdr:col>
      <xdr:colOff>50800</xdr:colOff>
      <xdr:row>39</xdr:row>
      <xdr:rowOff>39421</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4592300" y="6724104"/>
          <a:ext cx="889000" cy="1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88237</xdr:rowOff>
    </xdr:from>
    <xdr:to>
      <xdr:col>81</xdr:col>
      <xdr:colOff>101600</xdr:colOff>
      <xdr:row>39</xdr:row>
      <xdr:rowOff>18387</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5430500" y="6603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34914</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14111" y="6378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39421</xdr:rowOff>
    </xdr:from>
    <xdr:to>
      <xdr:col>76</xdr:col>
      <xdr:colOff>114300</xdr:colOff>
      <xdr:row>39</xdr:row>
      <xdr:rowOff>44450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flipV="1">
          <a:off x="13703300" y="6725971"/>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64813</xdr:rowOff>
    </xdr:from>
    <xdr:to>
      <xdr:col>76</xdr:col>
      <xdr:colOff>165100</xdr:colOff>
      <xdr:row>38</xdr:row>
      <xdr:rowOff>166413</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4541500" y="6579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11490</xdr:rowOff>
    </xdr:from>
    <xdr:ext cx="534377"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325111" y="6355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36990</xdr:rowOff>
    </xdr:from>
    <xdr:to>
      <xdr:col>71</xdr:col>
      <xdr:colOff>177800</xdr:colOff>
      <xdr:row>39</xdr:row>
      <xdr:rowOff>44450</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2814300" y="6723540"/>
          <a:ext cx="889000" cy="7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68623</xdr:rowOff>
    </xdr:from>
    <xdr:to>
      <xdr:col>72</xdr:col>
      <xdr:colOff>38100</xdr:colOff>
      <xdr:row>38</xdr:row>
      <xdr:rowOff>170223</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3652500" y="6583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15300</xdr:rowOff>
    </xdr:from>
    <xdr:ext cx="534377"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436111" y="6358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68913</xdr:rowOff>
    </xdr:from>
    <xdr:to>
      <xdr:col>67</xdr:col>
      <xdr:colOff>101600</xdr:colOff>
      <xdr:row>38</xdr:row>
      <xdr:rowOff>170513</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2763500" y="6584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15590</xdr:rowOff>
    </xdr:from>
    <xdr:ext cx="534377"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547111" y="6359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158882</xdr:rowOff>
    </xdr:from>
    <xdr:to>
      <xdr:col>85</xdr:col>
      <xdr:colOff>177800</xdr:colOff>
      <xdr:row>39</xdr:row>
      <xdr:rowOff>89032</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6268700" y="6673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80022</xdr:rowOff>
    </xdr:from>
    <xdr:ext cx="378565" cy="259045"/>
    <xdr:sp macro="" textlink="">
      <xdr:nvSpPr>
        <xdr:cNvPr id="542" name="災害復旧事業費該当値テキスト">
          <a:extLst>
            <a:ext uri="{FF2B5EF4-FFF2-40B4-BE49-F238E27FC236}">
              <a16:creationId xmlns:a16="http://schemas.microsoft.com/office/drawing/2014/main" id="{00000000-0008-0000-0600-00001E020000}"/>
            </a:ext>
          </a:extLst>
        </xdr:cNvPr>
        <xdr:cNvSpPr txBox="1"/>
      </xdr:nvSpPr>
      <xdr:spPr>
        <a:xfrm>
          <a:off x="16370300" y="65951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158204</xdr:rowOff>
    </xdr:from>
    <xdr:to>
      <xdr:col>81</xdr:col>
      <xdr:colOff>101600</xdr:colOff>
      <xdr:row>39</xdr:row>
      <xdr:rowOff>88354</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5430500" y="667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79481</xdr:rowOff>
    </xdr:from>
    <xdr:ext cx="378565"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292017" y="67660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160071</xdr:rowOff>
    </xdr:from>
    <xdr:to>
      <xdr:col>76</xdr:col>
      <xdr:colOff>165100</xdr:colOff>
      <xdr:row>39</xdr:row>
      <xdr:rowOff>90221</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4541500" y="6675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81348</xdr:rowOff>
    </xdr:from>
    <xdr:ext cx="378565"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4403017" y="67678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157640</xdr:rowOff>
    </xdr:from>
    <xdr:to>
      <xdr:col>67</xdr:col>
      <xdr:colOff>101600</xdr:colOff>
      <xdr:row>39</xdr:row>
      <xdr:rowOff>87790</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2763500" y="667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78917</xdr:rowOff>
    </xdr:from>
    <xdr:ext cx="378565"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625017" y="67654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a:extLst>
            <a:ext uri="{FF2B5EF4-FFF2-40B4-BE49-F238E27FC236}">
              <a16:creationId xmlns:a16="http://schemas.microsoft.com/office/drawing/2014/main" id="{00000000-0008-0000-0600-000037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a:extLst>
            <a:ext uri="{FF2B5EF4-FFF2-40B4-BE49-F238E27FC236}">
              <a16:creationId xmlns:a16="http://schemas.microsoft.com/office/drawing/2014/main" id="{00000000-0008-0000-0600-000039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a:extLst>
            <a:ext uri="{FF2B5EF4-FFF2-40B4-BE49-F238E27FC236}">
              <a16:creationId xmlns:a16="http://schemas.microsoft.com/office/drawing/2014/main" id="{00000000-0008-0000-0600-00003C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a:extLst>
            <a:ext uri="{FF2B5EF4-FFF2-40B4-BE49-F238E27FC236}">
              <a16:creationId xmlns:a16="http://schemas.microsoft.com/office/drawing/2014/main" id="{00000000-0008-0000-0600-00004F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164656</xdr:rowOff>
    </xdr:from>
    <xdr:to>
      <xdr:col>85</xdr:col>
      <xdr:colOff>126364</xdr:colOff>
      <xdr:row>79</xdr:row>
      <xdr:rowOff>18630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166156"/>
          <a:ext cx="1269" cy="1397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22457</xdr:rowOff>
    </xdr:from>
    <xdr:ext cx="469744"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567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18630</xdr:rowOff>
    </xdr:from>
    <xdr:to>
      <xdr:col>86</xdr:col>
      <xdr:colOff>25400</xdr:colOff>
      <xdr:row>79</xdr:row>
      <xdr:rowOff>18630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563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111333</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1941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164656</xdr:rowOff>
    </xdr:from>
    <xdr:to>
      <xdr:col>86</xdr:col>
      <xdr:colOff>25400</xdr:colOff>
      <xdr:row>70</xdr:row>
      <xdr:rowOff>164656</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166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19966</xdr:rowOff>
    </xdr:from>
    <xdr:to>
      <xdr:col>85</xdr:col>
      <xdr:colOff>127000</xdr:colOff>
      <xdr:row>78</xdr:row>
      <xdr:rowOff>30628</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5481300" y="13393066"/>
          <a:ext cx="838200" cy="10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27309</xdr:rowOff>
    </xdr:from>
    <xdr:ext cx="534377"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30575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4432</xdr:rowOff>
    </xdr:from>
    <xdr:to>
      <xdr:col>85</xdr:col>
      <xdr:colOff>177800</xdr:colOff>
      <xdr:row>77</xdr:row>
      <xdr:rowOff>106032</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320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30628</xdr:rowOff>
    </xdr:from>
    <xdr:to>
      <xdr:col>81</xdr:col>
      <xdr:colOff>50800</xdr:colOff>
      <xdr:row>78</xdr:row>
      <xdr:rowOff>42187</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4592300" y="13403728"/>
          <a:ext cx="889000" cy="11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16777</xdr:rowOff>
    </xdr:from>
    <xdr:to>
      <xdr:col>81</xdr:col>
      <xdr:colOff>101600</xdr:colOff>
      <xdr:row>77</xdr:row>
      <xdr:rowOff>118377</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3218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134904</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14111" y="12993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42187</xdr:rowOff>
    </xdr:from>
    <xdr:to>
      <xdr:col>76</xdr:col>
      <xdr:colOff>114300</xdr:colOff>
      <xdr:row>78</xdr:row>
      <xdr:rowOff>56113</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3703300" y="13415287"/>
          <a:ext cx="889000" cy="13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59985</xdr:rowOff>
    </xdr:from>
    <xdr:to>
      <xdr:col>76</xdr:col>
      <xdr:colOff>165100</xdr:colOff>
      <xdr:row>77</xdr:row>
      <xdr:rowOff>161585</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3261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6662</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325111" y="13036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41204</xdr:rowOff>
    </xdr:from>
    <xdr:to>
      <xdr:col>71</xdr:col>
      <xdr:colOff>177800</xdr:colOff>
      <xdr:row>78</xdr:row>
      <xdr:rowOff>56113</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2814300" y="13414304"/>
          <a:ext cx="889000" cy="1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63697</xdr:rowOff>
    </xdr:from>
    <xdr:to>
      <xdr:col>72</xdr:col>
      <xdr:colOff>38100</xdr:colOff>
      <xdr:row>77</xdr:row>
      <xdr:rowOff>165297</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3265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10374</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36111" y="13040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50777</xdr:rowOff>
    </xdr:from>
    <xdr:to>
      <xdr:col>67</xdr:col>
      <xdr:colOff>101600</xdr:colOff>
      <xdr:row>77</xdr:row>
      <xdr:rowOff>152377</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3252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168904</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47111" y="13027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140616</xdr:rowOff>
    </xdr:from>
    <xdr:to>
      <xdr:col>85</xdr:col>
      <xdr:colOff>177800</xdr:colOff>
      <xdr:row>78</xdr:row>
      <xdr:rowOff>70766</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334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119043</xdr:rowOff>
    </xdr:from>
    <xdr:ext cx="534377"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3320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151278</xdr:rowOff>
    </xdr:from>
    <xdr:to>
      <xdr:col>81</xdr:col>
      <xdr:colOff>101600</xdr:colOff>
      <xdr:row>78</xdr:row>
      <xdr:rowOff>81428</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3352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72555</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14111" y="13445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162837</xdr:rowOff>
    </xdr:from>
    <xdr:to>
      <xdr:col>76</xdr:col>
      <xdr:colOff>165100</xdr:colOff>
      <xdr:row>78</xdr:row>
      <xdr:rowOff>92987</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336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84114</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325111" y="13457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5313</xdr:rowOff>
    </xdr:from>
    <xdr:to>
      <xdr:col>72</xdr:col>
      <xdr:colOff>38100</xdr:colOff>
      <xdr:row>78</xdr:row>
      <xdr:rowOff>106913</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3378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98040</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36111" y="13471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161854</xdr:rowOff>
    </xdr:from>
    <xdr:to>
      <xdr:col>67</xdr:col>
      <xdr:colOff>101600</xdr:colOff>
      <xdr:row>78</xdr:row>
      <xdr:rowOff>92004</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336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83131</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47111" y="13456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a:extLst>
            <a:ext uri="{FF2B5EF4-FFF2-40B4-BE49-F238E27FC236}">
              <a16:creationId xmlns:a16="http://schemas.microsoft.com/office/drawing/2014/main" id="{00000000-0008-0000-06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154352</xdr:rowOff>
    </xdr:from>
    <xdr:to>
      <xdr:col>85</xdr:col>
      <xdr:colOff>126364</xdr:colOff>
      <xdr:row>99</xdr:row>
      <xdr:rowOff>37133</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6317595" y="15756302"/>
          <a:ext cx="1269" cy="1254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40960</xdr:rowOff>
    </xdr:from>
    <xdr:ext cx="469744" cy="259045"/>
    <xdr:sp macro="" textlink="">
      <xdr:nvSpPr>
        <xdr:cNvPr id="681" name="積立金最小値テキスト">
          <a:extLst>
            <a:ext uri="{FF2B5EF4-FFF2-40B4-BE49-F238E27FC236}">
              <a16:creationId xmlns:a16="http://schemas.microsoft.com/office/drawing/2014/main" id="{00000000-0008-0000-0600-0000A9020000}"/>
            </a:ext>
          </a:extLst>
        </xdr:cNvPr>
        <xdr:cNvSpPr txBox="1"/>
      </xdr:nvSpPr>
      <xdr:spPr>
        <a:xfrm>
          <a:off x="16370300" y="17014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37133</xdr:rowOff>
    </xdr:from>
    <xdr:to>
      <xdr:col>86</xdr:col>
      <xdr:colOff>25400</xdr:colOff>
      <xdr:row>99</xdr:row>
      <xdr:rowOff>37133</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7010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101029</xdr:rowOff>
    </xdr:from>
    <xdr:ext cx="599010" cy="259045"/>
    <xdr:sp macro="" textlink="">
      <xdr:nvSpPr>
        <xdr:cNvPr id="683" name="積立金最大値テキスト">
          <a:extLst>
            <a:ext uri="{FF2B5EF4-FFF2-40B4-BE49-F238E27FC236}">
              <a16:creationId xmlns:a16="http://schemas.microsoft.com/office/drawing/2014/main" id="{00000000-0008-0000-0600-0000AB020000}"/>
            </a:ext>
          </a:extLst>
        </xdr:cNvPr>
        <xdr:cNvSpPr txBox="1"/>
      </xdr:nvSpPr>
      <xdr:spPr>
        <a:xfrm>
          <a:off x="16370300" y="15531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662,309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154352</xdr:rowOff>
    </xdr:from>
    <xdr:to>
      <xdr:col>86</xdr:col>
      <xdr:colOff>25400</xdr:colOff>
      <xdr:row>91</xdr:row>
      <xdr:rowOff>154352</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5756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129459</xdr:rowOff>
    </xdr:from>
    <xdr:to>
      <xdr:col>85</xdr:col>
      <xdr:colOff>127000</xdr:colOff>
      <xdr:row>98</xdr:row>
      <xdr:rowOff>141015</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5481300" y="16931559"/>
          <a:ext cx="838200" cy="11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46550</xdr:rowOff>
    </xdr:from>
    <xdr:ext cx="534377" cy="259045"/>
    <xdr:sp macro="" textlink="">
      <xdr:nvSpPr>
        <xdr:cNvPr id="686" name="積立金平均値テキスト">
          <a:extLst>
            <a:ext uri="{FF2B5EF4-FFF2-40B4-BE49-F238E27FC236}">
              <a16:creationId xmlns:a16="http://schemas.microsoft.com/office/drawing/2014/main" id="{00000000-0008-0000-0600-0000AE020000}"/>
            </a:ext>
          </a:extLst>
        </xdr:cNvPr>
        <xdr:cNvSpPr txBox="1"/>
      </xdr:nvSpPr>
      <xdr:spPr>
        <a:xfrm>
          <a:off x="16370300" y="16677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23673</xdr:rowOff>
    </xdr:from>
    <xdr:to>
      <xdr:col>85</xdr:col>
      <xdr:colOff>177800</xdr:colOff>
      <xdr:row>98</xdr:row>
      <xdr:rowOff>125273</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6268700" y="16825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129459</xdr:rowOff>
    </xdr:from>
    <xdr:to>
      <xdr:col>81</xdr:col>
      <xdr:colOff>50800</xdr:colOff>
      <xdr:row>99</xdr:row>
      <xdr:rowOff>10562</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4592300" y="16931559"/>
          <a:ext cx="889000" cy="5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12847</xdr:rowOff>
    </xdr:from>
    <xdr:to>
      <xdr:col>81</xdr:col>
      <xdr:colOff>101600</xdr:colOff>
      <xdr:row>98</xdr:row>
      <xdr:rowOff>114447</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5430500" y="16814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130974</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14111" y="16590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10562</xdr:rowOff>
    </xdr:from>
    <xdr:to>
      <xdr:col>76</xdr:col>
      <xdr:colOff>114300</xdr:colOff>
      <xdr:row>99</xdr:row>
      <xdr:rowOff>18900</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3703300" y="16984112"/>
          <a:ext cx="889000" cy="8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66704</xdr:rowOff>
    </xdr:from>
    <xdr:to>
      <xdr:col>76</xdr:col>
      <xdr:colOff>165100</xdr:colOff>
      <xdr:row>98</xdr:row>
      <xdr:rowOff>168304</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4541500" y="16868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13381</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325111" y="16644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5704</xdr:rowOff>
    </xdr:from>
    <xdr:to>
      <xdr:col>71</xdr:col>
      <xdr:colOff>177800</xdr:colOff>
      <xdr:row>99</xdr:row>
      <xdr:rowOff>18900</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a:off x="12814300" y="16979254"/>
          <a:ext cx="889000" cy="13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71472</xdr:rowOff>
    </xdr:from>
    <xdr:to>
      <xdr:col>72</xdr:col>
      <xdr:colOff>38100</xdr:colOff>
      <xdr:row>99</xdr:row>
      <xdr:rowOff>1622</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3652500" y="1687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18149</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36111" y="16648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71841</xdr:rowOff>
    </xdr:from>
    <xdr:to>
      <xdr:col>67</xdr:col>
      <xdr:colOff>101600</xdr:colOff>
      <xdr:row>99</xdr:row>
      <xdr:rowOff>1991</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2763500" y="1687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18518</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47111" y="1664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90215</xdr:rowOff>
    </xdr:from>
    <xdr:to>
      <xdr:col>85</xdr:col>
      <xdr:colOff>177800</xdr:colOff>
      <xdr:row>99</xdr:row>
      <xdr:rowOff>20365</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6268700" y="16892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5142</xdr:rowOff>
    </xdr:from>
    <xdr:ext cx="534377" cy="259045"/>
    <xdr:sp macro="" textlink="">
      <xdr:nvSpPr>
        <xdr:cNvPr id="705" name="積立金該当値テキスト">
          <a:extLst>
            <a:ext uri="{FF2B5EF4-FFF2-40B4-BE49-F238E27FC236}">
              <a16:creationId xmlns:a16="http://schemas.microsoft.com/office/drawing/2014/main" id="{00000000-0008-0000-0600-0000C1020000}"/>
            </a:ext>
          </a:extLst>
        </xdr:cNvPr>
        <xdr:cNvSpPr txBox="1"/>
      </xdr:nvSpPr>
      <xdr:spPr>
        <a:xfrm>
          <a:off x="16370300" y="16807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78659</xdr:rowOff>
    </xdr:from>
    <xdr:to>
      <xdr:col>81</xdr:col>
      <xdr:colOff>101600</xdr:colOff>
      <xdr:row>99</xdr:row>
      <xdr:rowOff>8809</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5430500" y="16880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171386</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5214111" y="16973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131212</xdr:rowOff>
    </xdr:from>
    <xdr:to>
      <xdr:col>76</xdr:col>
      <xdr:colOff>165100</xdr:colOff>
      <xdr:row>99</xdr:row>
      <xdr:rowOff>61362</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4541500" y="16933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52489</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4325111" y="17026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139550</xdr:rowOff>
    </xdr:from>
    <xdr:to>
      <xdr:col>72</xdr:col>
      <xdr:colOff>38100</xdr:colOff>
      <xdr:row>99</xdr:row>
      <xdr:rowOff>69700</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3652500" y="1694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60827</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436111" y="17034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126354</xdr:rowOff>
    </xdr:from>
    <xdr:to>
      <xdr:col>67</xdr:col>
      <xdr:colOff>101600</xdr:colOff>
      <xdr:row>99</xdr:row>
      <xdr:rowOff>56504</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2763500" y="16928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47631</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2547111" y="17021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a:extLst>
            <a:ext uri="{FF2B5EF4-FFF2-40B4-BE49-F238E27FC236}">
              <a16:creationId xmlns:a16="http://schemas.microsoft.com/office/drawing/2014/main" id="{00000000-0008-0000-06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102964</xdr:rowOff>
    </xdr:from>
    <xdr:to>
      <xdr:col>116</xdr:col>
      <xdr:colOff>62864</xdr:colOff>
      <xdr:row>38</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2159595" y="5246464"/>
          <a:ext cx="1269" cy="1408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6" name="投資及び出資金最小値テキスト">
          <a:extLst>
            <a:ext uri="{FF2B5EF4-FFF2-40B4-BE49-F238E27FC236}">
              <a16:creationId xmlns:a16="http://schemas.microsoft.com/office/drawing/2014/main" id="{00000000-0008-0000-0600-0000E0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49641</xdr:rowOff>
    </xdr:from>
    <xdr:ext cx="534377" cy="259045"/>
    <xdr:sp macro="" textlink="">
      <xdr:nvSpPr>
        <xdr:cNvPr id="738" name="投資及び出資金最大値テキスト">
          <a:extLst>
            <a:ext uri="{FF2B5EF4-FFF2-40B4-BE49-F238E27FC236}">
              <a16:creationId xmlns:a16="http://schemas.microsoft.com/office/drawing/2014/main" id="{00000000-0008-0000-0600-0000E2020000}"/>
            </a:ext>
          </a:extLst>
        </xdr:cNvPr>
        <xdr:cNvSpPr txBox="1"/>
      </xdr:nvSpPr>
      <xdr:spPr>
        <a:xfrm>
          <a:off x="22212300" y="5021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102964</xdr:rowOff>
    </xdr:from>
    <xdr:to>
      <xdr:col>116</xdr:col>
      <xdr:colOff>152400</xdr:colOff>
      <xdr:row>30</xdr:row>
      <xdr:rowOff>102964</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524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53118</xdr:rowOff>
    </xdr:from>
    <xdr:ext cx="469744" cy="259045"/>
    <xdr:sp macro="" textlink="">
      <xdr:nvSpPr>
        <xdr:cNvPr id="741" name="投資及び出資金平均値テキスト">
          <a:extLst>
            <a:ext uri="{FF2B5EF4-FFF2-40B4-BE49-F238E27FC236}">
              <a16:creationId xmlns:a16="http://schemas.microsoft.com/office/drawing/2014/main" id="{00000000-0008-0000-0600-0000E5020000}"/>
            </a:ext>
          </a:extLst>
        </xdr:cNvPr>
        <xdr:cNvSpPr txBox="1"/>
      </xdr:nvSpPr>
      <xdr:spPr>
        <a:xfrm>
          <a:off x="22212300" y="63967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30242</xdr:rowOff>
    </xdr:from>
    <xdr:to>
      <xdr:col>116</xdr:col>
      <xdr:colOff>114300</xdr:colOff>
      <xdr:row>38</xdr:row>
      <xdr:rowOff>131842</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2110700" y="6545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38745</xdr:rowOff>
    </xdr:from>
    <xdr:to>
      <xdr:col>112</xdr:col>
      <xdr:colOff>38100</xdr:colOff>
      <xdr:row>38</xdr:row>
      <xdr:rowOff>140345</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1272500" y="655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156872</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088428" y="6329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40825</xdr:rowOff>
    </xdr:from>
    <xdr:to>
      <xdr:col>107</xdr:col>
      <xdr:colOff>101600</xdr:colOff>
      <xdr:row>38</xdr:row>
      <xdr:rowOff>142425</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0383500" y="655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158952</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199428" y="6331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55593</xdr:rowOff>
    </xdr:from>
    <xdr:to>
      <xdr:col>102</xdr:col>
      <xdr:colOff>165100</xdr:colOff>
      <xdr:row>38</xdr:row>
      <xdr:rowOff>157193</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9494500" y="657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2270</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10428" y="6345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46495</xdr:rowOff>
    </xdr:from>
    <xdr:to>
      <xdr:col>98</xdr:col>
      <xdr:colOff>38100</xdr:colOff>
      <xdr:row>38</xdr:row>
      <xdr:rowOff>148095</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8605500" y="656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164622</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21428" y="6336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8668</xdr:rowOff>
    </xdr:from>
    <xdr:ext cx="249299" cy="259045"/>
    <xdr:sp macro="" textlink="">
      <xdr:nvSpPr>
        <xdr:cNvPr id="760" name="投資及び出資金該当値テキスト">
          <a:extLst>
            <a:ext uri="{FF2B5EF4-FFF2-40B4-BE49-F238E27FC236}">
              <a16:creationId xmlns:a16="http://schemas.microsoft.com/office/drawing/2014/main" id="{00000000-0008-0000-0600-0000F8020000}"/>
            </a:ext>
          </a:extLst>
        </xdr:cNvPr>
        <xdr:cNvSpPr txBox="1"/>
      </xdr:nvSpPr>
      <xdr:spPr>
        <a:xfrm>
          <a:off x="22212300" y="65237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18405</xdr:rowOff>
    </xdr:from>
    <xdr:to>
      <xdr:col>116</xdr:col>
      <xdr:colOff>62864</xdr:colOff>
      <xdr:row>58</xdr:row>
      <xdr:rowOff>139700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933805"/>
          <a:ext cx="1269" cy="1149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168150</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1122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136532</xdr:rowOff>
    </xdr:from>
    <xdr:ext cx="599010"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709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18405</xdr:rowOff>
    </xdr:from>
    <xdr:to>
      <xdr:col>116</xdr:col>
      <xdr:colOff>152400</xdr:colOff>
      <xdr:row>52</xdr:row>
      <xdr:rowOff>18405</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933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85600</xdr:rowOff>
    </xdr:from>
    <xdr:ext cx="534377"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8582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62723</xdr:rowOff>
    </xdr:from>
    <xdr:to>
      <xdr:col>116</xdr:col>
      <xdr:colOff>114300</xdr:colOff>
      <xdr:row>58</xdr:row>
      <xdr:rowOff>164323</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10006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78094</xdr:rowOff>
    </xdr:from>
    <xdr:to>
      <xdr:col>112</xdr:col>
      <xdr:colOff>38100</xdr:colOff>
      <xdr:row>59</xdr:row>
      <xdr:rowOff>8244</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1002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24771</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9797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80867</xdr:rowOff>
    </xdr:from>
    <xdr:to>
      <xdr:col>107</xdr:col>
      <xdr:colOff>101600</xdr:colOff>
      <xdr:row>59</xdr:row>
      <xdr:rowOff>11017</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10024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27544</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9800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81373</xdr:rowOff>
    </xdr:from>
    <xdr:to>
      <xdr:col>102</xdr:col>
      <xdr:colOff>165100</xdr:colOff>
      <xdr:row>59</xdr:row>
      <xdr:rowOff>11523</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1002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28050</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9800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83658</xdr:rowOff>
    </xdr:from>
    <xdr:to>
      <xdr:col>98</xdr:col>
      <xdr:colOff>38100</xdr:colOff>
      <xdr:row>59</xdr:row>
      <xdr:rowOff>13808</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1002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30335</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9802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41150</xdr:rowOff>
    </xdr:from>
    <xdr:ext cx="249299"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99852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7810</xdr:rowOff>
    </xdr:from>
    <xdr:to>
      <xdr:col>116</xdr:col>
      <xdr:colOff>62864</xdr:colOff>
      <xdr:row>77</xdr:row>
      <xdr:rowOff>137477</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009310"/>
          <a:ext cx="1269" cy="1329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141304</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342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137477</xdr:rowOff>
    </xdr:from>
    <xdr:to>
      <xdr:col>116</xdr:col>
      <xdr:colOff>152400</xdr:colOff>
      <xdr:row>77</xdr:row>
      <xdr:rowOff>137477</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339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125937</xdr:rowOff>
    </xdr:from>
    <xdr:ext cx="599010"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784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7810</xdr:rowOff>
    </xdr:from>
    <xdr:to>
      <xdr:col>116</xdr:col>
      <xdr:colOff>152400</xdr:colOff>
      <xdr:row>70</xdr:row>
      <xdr:rowOff>7810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009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25349</xdr:rowOff>
    </xdr:from>
    <xdr:to>
      <xdr:col>116</xdr:col>
      <xdr:colOff>63500</xdr:colOff>
      <xdr:row>75</xdr:row>
      <xdr:rowOff>26073</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1323300" y="12884099"/>
          <a:ext cx="8382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72</xdr:row>
      <xdr:rowOff>106139</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450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83262</xdr:rowOff>
    </xdr:from>
    <xdr:to>
      <xdr:col>116</xdr:col>
      <xdr:colOff>114300</xdr:colOff>
      <xdr:row>74</xdr:row>
      <xdr:rowOff>13412</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259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25349</xdr:rowOff>
    </xdr:from>
    <xdr:to>
      <xdr:col>111</xdr:col>
      <xdr:colOff>177800</xdr:colOff>
      <xdr:row>75</xdr:row>
      <xdr:rowOff>84341</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0434300" y="12884099"/>
          <a:ext cx="889000" cy="58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102857</xdr:rowOff>
    </xdr:from>
    <xdr:to>
      <xdr:col>112</xdr:col>
      <xdr:colOff>38100</xdr:colOff>
      <xdr:row>74</xdr:row>
      <xdr:rowOff>33007</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2618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49534</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2393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78651</xdr:rowOff>
    </xdr:from>
    <xdr:to>
      <xdr:col>107</xdr:col>
      <xdr:colOff>50800</xdr:colOff>
      <xdr:row>75</xdr:row>
      <xdr:rowOff>84341</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9545300" y="12937401"/>
          <a:ext cx="889000" cy="5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64592</xdr:rowOff>
    </xdr:from>
    <xdr:to>
      <xdr:col>107</xdr:col>
      <xdr:colOff>101600</xdr:colOff>
      <xdr:row>73</xdr:row>
      <xdr:rowOff>166192</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258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11269</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2355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78651</xdr:rowOff>
    </xdr:from>
    <xdr:to>
      <xdr:col>102</xdr:col>
      <xdr:colOff>114300</xdr:colOff>
      <xdr:row>75</xdr:row>
      <xdr:rowOff>109589</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8656300" y="12937401"/>
          <a:ext cx="889000" cy="30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47676</xdr:rowOff>
    </xdr:from>
    <xdr:to>
      <xdr:col>102</xdr:col>
      <xdr:colOff>165100</xdr:colOff>
      <xdr:row>73</xdr:row>
      <xdr:rowOff>149276</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2563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165803</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2338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80378</xdr:rowOff>
    </xdr:from>
    <xdr:to>
      <xdr:col>98</xdr:col>
      <xdr:colOff>38100</xdr:colOff>
      <xdr:row>74</xdr:row>
      <xdr:rowOff>10528</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2596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27055</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2371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146723</xdr:rowOff>
    </xdr:from>
    <xdr:to>
      <xdr:col>116</xdr:col>
      <xdr:colOff>114300</xdr:colOff>
      <xdr:row>75</xdr:row>
      <xdr:rowOff>76873</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283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125150</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2812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145999</xdr:rowOff>
    </xdr:from>
    <xdr:to>
      <xdr:col>112</xdr:col>
      <xdr:colOff>38100</xdr:colOff>
      <xdr:row>75</xdr:row>
      <xdr:rowOff>76149</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2833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67276</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2926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33541</xdr:rowOff>
    </xdr:from>
    <xdr:to>
      <xdr:col>107</xdr:col>
      <xdr:colOff>101600</xdr:colOff>
      <xdr:row>75</xdr:row>
      <xdr:rowOff>135141</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2892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126268</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2985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27851</xdr:rowOff>
    </xdr:from>
    <xdr:to>
      <xdr:col>102</xdr:col>
      <xdr:colOff>165100</xdr:colOff>
      <xdr:row>75</xdr:row>
      <xdr:rowOff>129451</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2886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120578</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2979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58789</xdr:rowOff>
    </xdr:from>
    <xdr:to>
      <xdr:col>98</xdr:col>
      <xdr:colOff>38100</xdr:colOff>
      <xdr:row>75</xdr:row>
      <xdr:rowOff>160389</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291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151516</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301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人件費については令和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減少している。新型コロナウイルスワクチン接種事業の対応職員の配置人数減等によるものであるが、制度上確実に増加する会計年度任用職員の人件費について、改めてその職の必要性や代替手段等を検証するとともに、制度趣旨を的確に捉えて配置し、抑制に努め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扶助費については、住民一人当たりのコストは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8,988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高齢化の進展や高額な障害福祉サービス介護給付費の増加に伴い増加傾向にあるが、高齢者のうち比較的健康状態が良好な移住者の占める割合が高いことに加え、少子化が急速に進んでいるため児童手当の扶助費が少ないこともあり、類似団体と比較すると低い水準にあると考察す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普通建設事業費については、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9,449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円の減少となっている。これは、令和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年度に実施したトンネル補修工事や消防施設詰所建設工事などが影響している。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全体的にみると類似団体と比べて住民一人当たりのコストは低い水準にある。これは、当町の面積が小さく、施設の集約化ができているため、比較的効率的に行政サービスが提供できる地理的環境にあることがいえる。引き続き事務事業の簡素化、効率化に取り組んで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千葉県御宿町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7,114
7,052
24.85
4,532,894
4,169,033
336,326
2,631,318
3,074,029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60833</xdr:rowOff>
    </xdr:from>
    <xdr:to>
      <xdr:col>24</xdr:col>
      <xdr:colOff>62865</xdr:colOff>
      <xdr:row>39</xdr:row>
      <xdr:rowOff>57976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04333"/>
          <a:ext cx="1270" cy="1540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61803</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748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57976</xdr:rowOff>
    </xdr:from>
    <xdr:to>
      <xdr:col>24</xdr:col>
      <xdr:colOff>152400</xdr:colOff>
      <xdr:row>39</xdr:row>
      <xdr:rowOff>57976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44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7510</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79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14,014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60833</xdr:rowOff>
    </xdr:from>
    <xdr:to>
      <xdr:col>24</xdr:col>
      <xdr:colOff>152400</xdr:colOff>
      <xdr:row>30</xdr:row>
      <xdr:rowOff>60833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04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141415</xdr:rowOff>
    </xdr:from>
    <xdr:to>
      <xdr:col>24</xdr:col>
      <xdr:colOff>63500</xdr:colOff>
      <xdr:row>35</xdr:row>
      <xdr:rowOff>168084</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142165"/>
          <a:ext cx="8382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66438</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957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43561</xdr:rowOff>
    </xdr:from>
    <xdr:to>
      <xdr:col>24</xdr:col>
      <xdr:colOff>114300</xdr:colOff>
      <xdr:row>35</xdr:row>
      <xdr:rowOff>145161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4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48832</xdr:rowOff>
    </xdr:from>
    <xdr:to>
      <xdr:col>19</xdr:col>
      <xdr:colOff>177800</xdr:colOff>
      <xdr:row>35</xdr:row>
      <xdr:rowOff>141415</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049582"/>
          <a:ext cx="889000" cy="92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37084</xdr:rowOff>
    </xdr:from>
    <xdr:to>
      <xdr:col>20</xdr:col>
      <xdr:colOff>38100</xdr:colOff>
      <xdr:row>35</xdr:row>
      <xdr:rowOff>138684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3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155211</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13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48832</xdr:rowOff>
    </xdr:from>
    <xdr:to>
      <xdr:col>15</xdr:col>
      <xdr:colOff>50800</xdr:colOff>
      <xdr:row>36</xdr:row>
      <xdr:rowOff>25781</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049582"/>
          <a:ext cx="889000" cy="148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48895</xdr:rowOff>
    </xdr:from>
    <xdr:to>
      <xdr:col>15</xdr:col>
      <xdr:colOff>101600</xdr:colOff>
      <xdr:row>35</xdr:row>
      <xdr:rowOff>150495</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49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141622</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42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57023</xdr:rowOff>
    </xdr:from>
    <xdr:to>
      <xdr:col>10</xdr:col>
      <xdr:colOff>114300</xdr:colOff>
      <xdr:row>36</xdr:row>
      <xdr:rowOff>25781</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057773"/>
          <a:ext cx="889000" cy="140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159004</xdr:rowOff>
    </xdr:from>
    <xdr:to>
      <xdr:col>10</xdr:col>
      <xdr:colOff>165100</xdr:colOff>
      <xdr:row>35</xdr:row>
      <xdr:rowOff>89154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88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105681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763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156528</xdr:rowOff>
    </xdr:from>
    <xdr:to>
      <xdr:col>6</xdr:col>
      <xdr:colOff>38100</xdr:colOff>
      <xdr:row>35</xdr:row>
      <xdr:rowOff>86678</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8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103205</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761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117284</xdr:rowOff>
    </xdr:from>
    <xdr:to>
      <xdr:col>24</xdr:col>
      <xdr:colOff>114300</xdr:colOff>
      <xdr:row>36</xdr:row>
      <xdr:rowOff>47434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118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95711</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096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90615</xdr:rowOff>
    </xdr:from>
    <xdr:to>
      <xdr:col>20</xdr:col>
      <xdr:colOff>38100</xdr:colOff>
      <xdr:row>36</xdr:row>
      <xdr:rowOff>20765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09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11892</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184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169482</xdr:rowOff>
    </xdr:from>
    <xdr:to>
      <xdr:col>15</xdr:col>
      <xdr:colOff>101600</xdr:colOff>
      <xdr:row>35</xdr:row>
      <xdr:rowOff>99632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998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116159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774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146431</xdr:rowOff>
    </xdr:from>
    <xdr:to>
      <xdr:col>10</xdr:col>
      <xdr:colOff>165100</xdr:colOff>
      <xdr:row>36</xdr:row>
      <xdr:rowOff>76581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14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67708</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239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6223</xdr:rowOff>
    </xdr:from>
    <xdr:to>
      <xdr:col>6</xdr:col>
      <xdr:colOff>38100</xdr:colOff>
      <xdr:row>35</xdr:row>
      <xdr:rowOff>107823</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006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98950</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099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9391</xdr:rowOff>
    </xdr:from>
    <xdr:to>
      <xdr:col>24</xdr:col>
      <xdr:colOff>62865</xdr:colOff>
      <xdr:row>58</xdr:row>
      <xdr:rowOff>154532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53341"/>
          <a:ext cx="1270" cy="1345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158359</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102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154532</xdr:rowOff>
    </xdr:from>
    <xdr:to>
      <xdr:col>24</xdr:col>
      <xdr:colOff>152400</xdr:colOff>
      <xdr:row>58</xdr:row>
      <xdr:rowOff>154532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98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127518</xdr:rowOff>
    </xdr:from>
    <xdr:ext cx="690189"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2856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1,846,009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9391</xdr:rowOff>
    </xdr:from>
    <xdr:to>
      <xdr:col>24</xdr:col>
      <xdr:colOff>152400</xdr:colOff>
      <xdr:row>51</xdr:row>
      <xdr:rowOff>9391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53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116447</xdr:rowOff>
    </xdr:from>
    <xdr:to>
      <xdr:col>24</xdr:col>
      <xdr:colOff>63500</xdr:colOff>
      <xdr:row>58</xdr:row>
      <xdr:rowOff>120831</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10060547"/>
          <a:ext cx="838200" cy="4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5266</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7779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153839</xdr:rowOff>
    </xdr:from>
    <xdr:to>
      <xdr:col>24</xdr:col>
      <xdr:colOff>114300</xdr:colOff>
      <xdr:row>58</xdr:row>
      <xdr:rowOff>83989</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926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26308</xdr:rowOff>
    </xdr:from>
    <xdr:to>
      <xdr:col>19</xdr:col>
      <xdr:colOff>177800</xdr:colOff>
      <xdr:row>58</xdr:row>
      <xdr:rowOff>120831</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970408"/>
          <a:ext cx="889000" cy="94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167019</xdr:rowOff>
    </xdr:from>
    <xdr:to>
      <xdr:col>20</xdr:col>
      <xdr:colOff>38100</xdr:colOff>
      <xdr:row>58</xdr:row>
      <xdr:rowOff>97169</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93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113696</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714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26308</xdr:rowOff>
    </xdr:from>
    <xdr:to>
      <xdr:col>15</xdr:col>
      <xdr:colOff>50800</xdr:colOff>
      <xdr:row>58</xdr:row>
      <xdr:rowOff>134436</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970408"/>
          <a:ext cx="889000" cy="108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117610</xdr:rowOff>
    </xdr:from>
    <xdr:to>
      <xdr:col>15</xdr:col>
      <xdr:colOff>101600</xdr:colOff>
      <xdr:row>58</xdr:row>
      <xdr:rowOff>47760</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89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64287</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665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125329</xdr:rowOff>
    </xdr:from>
    <xdr:to>
      <xdr:col>10</xdr:col>
      <xdr:colOff>114300</xdr:colOff>
      <xdr:row>58</xdr:row>
      <xdr:rowOff>134436</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1130300" y="10069429"/>
          <a:ext cx="889000" cy="9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37475</xdr:rowOff>
    </xdr:from>
    <xdr:to>
      <xdr:col>10</xdr:col>
      <xdr:colOff>165100</xdr:colOff>
      <xdr:row>58</xdr:row>
      <xdr:rowOff>139075</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981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155602</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756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39837</xdr:rowOff>
    </xdr:from>
    <xdr:to>
      <xdr:col>6</xdr:col>
      <xdr:colOff>38100</xdr:colOff>
      <xdr:row>58</xdr:row>
      <xdr:rowOff>141437</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983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157964</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795" y="9759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65647</xdr:rowOff>
    </xdr:from>
    <xdr:to>
      <xdr:col>24</xdr:col>
      <xdr:colOff>114300</xdr:colOff>
      <xdr:row>58</xdr:row>
      <xdr:rowOff>167247</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10009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152024</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924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70031</xdr:rowOff>
    </xdr:from>
    <xdr:to>
      <xdr:col>20</xdr:col>
      <xdr:colOff>38100</xdr:colOff>
      <xdr:row>59</xdr:row>
      <xdr:rowOff>181</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1001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162758</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10106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146958</xdr:rowOff>
    </xdr:from>
    <xdr:to>
      <xdr:col>15</xdr:col>
      <xdr:colOff>101600</xdr:colOff>
      <xdr:row>58</xdr:row>
      <xdr:rowOff>77108</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91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68235</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10012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83636</xdr:rowOff>
    </xdr:from>
    <xdr:to>
      <xdr:col>10</xdr:col>
      <xdr:colOff>165100</xdr:colOff>
      <xdr:row>59</xdr:row>
      <xdr:rowOff>13786</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10027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4913</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10120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74529</xdr:rowOff>
    </xdr:from>
    <xdr:to>
      <xdr:col>6</xdr:col>
      <xdr:colOff>38100</xdr:colOff>
      <xdr:row>59</xdr:row>
      <xdr:rowOff>4679</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10018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167256</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30795" y="10111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64863</xdr:rowOff>
    </xdr:from>
    <xdr:to>
      <xdr:col>24</xdr:col>
      <xdr:colOff>62865</xdr:colOff>
      <xdr:row>78</xdr:row>
      <xdr:rowOff>111503</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237813"/>
          <a:ext cx="1270" cy="1246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115330</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88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111503</xdr:rowOff>
    </xdr:from>
    <xdr:to>
      <xdr:col>24</xdr:col>
      <xdr:colOff>152400</xdr:colOff>
      <xdr:row>78</xdr:row>
      <xdr:rowOff>111503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84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11540</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2013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315,208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64863</xdr:rowOff>
    </xdr:from>
    <xdr:to>
      <xdr:col>24</xdr:col>
      <xdr:colOff>152400</xdr:colOff>
      <xdr:row>71</xdr:row>
      <xdr:rowOff>64863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237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169509</xdr:rowOff>
    </xdr:from>
    <xdr:to>
      <xdr:col>24</xdr:col>
      <xdr:colOff>63500</xdr:colOff>
      <xdr:row>77</xdr:row>
      <xdr:rowOff>98546</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3797300" y="13199709"/>
          <a:ext cx="838200" cy="10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139797</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8270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116920</xdr:rowOff>
    </xdr:from>
    <xdr:to>
      <xdr:col>24</xdr:col>
      <xdr:colOff>114300</xdr:colOff>
      <xdr:row>76</xdr:row>
      <xdr:rowOff>47070</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7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169509</xdr:rowOff>
    </xdr:from>
    <xdr:to>
      <xdr:col>19</xdr:col>
      <xdr:colOff>177800</xdr:colOff>
      <xdr:row>78</xdr:row>
      <xdr:rowOff>45014</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199709"/>
          <a:ext cx="889000" cy="218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60051</xdr:rowOff>
    </xdr:from>
    <xdr:to>
      <xdr:col>20</xdr:col>
      <xdr:colOff>38100</xdr:colOff>
      <xdr:row>75</xdr:row>
      <xdr:rowOff>161651</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918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6728</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694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45014</xdr:rowOff>
    </xdr:from>
    <xdr:to>
      <xdr:col>15</xdr:col>
      <xdr:colOff>50800</xdr:colOff>
      <xdr:row>78</xdr:row>
      <xdr:rowOff>78984</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418114"/>
          <a:ext cx="889000" cy="3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80102</xdr:rowOff>
    </xdr:from>
    <xdr:to>
      <xdr:col>15</xdr:col>
      <xdr:colOff>101600</xdr:colOff>
      <xdr:row>77</xdr:row>
      <xdr:rowOff>10252</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11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26779</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885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78984</xdr:rowOff>
    </xdr:from>
    <xdr:to>
      <xdr:col>10</xdr:col>
      <xdr:colOff>114300</xdr:colOff>
      <xdr:row>78</xdr:row>
      <xdr:rowOff>119649</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452084"/>
          <a:ext cx="889000" cy="40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103093</xdr:rowOff>
    </xdr:from>
    <xdr:to>
      <xdr:col>10</xdr:col>
      <xdr:colOff>165100</xdr:colOff>
      <xdr:row>77</xdr:row>
      <xdr:rowOff>33243</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13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49770</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908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130139</xdr:rowOff>
    </xdr:from>
    <xdr:to>
      <xdr:col>6</xdr:col>
      <xdr:colOff>38100</xdr:colOff>
      <xdr:row>77</xdr:row>
      <xdr:rowOff>60289</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16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76816</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2935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47746</xdr:rowOff>
    </xdr:from>
    <xdr:to>
      <xdr:col>24</xdr:col>
      <xdr:colOff>114300</xdr:colOff>
      <xdr:row>77</xdr:row>
      <xdr:rowOff>149346</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249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26173</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227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118709</xdr:rowOff>
    </xdr:from>
    <xdr:to>
      <xdr:col>20</xdr:col>
      <xdr:colOff>38100</xdr:colOff>
      <xdr:row>77</xdr:row>
      <xdr:rowOff>48859</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148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39986</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241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165664</xdr:rowOff>
    </xdr:from>
    <xdr:to>
      <xdr:col>15</xdr:col>
      <xdr:colOff>101600</xdr:colOff>
      <xdr:row>78</xdr:row>
      <xdr:rowOff>95814</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36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86941</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460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28184</xdr:rowOff>
    </xdr:from>
    <xdr:to>
      <xdr:col>10</xdr:col>
      <xdr:colOff>165100</xdr:colOff>
      <xdr:row>78</xdr:row>
      <xdr:rowOff>129784</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401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120911</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494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68849</xdr:rowOff>
    </xdr:from>
    <xdr:to>
      <xdr:col>6</xdr:col>
      <xdr:colOff>38100</xdr:colOff>
      <xdr:row>78</xdr:row>
      <xdr:rowOff>170449</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441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161576</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534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92727</xdr:rowOff>
    </xdr:from>
    <xdr:ext cx="685572"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76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51002</xdr:rowOff>
    </xdr:from>
    <xdr:to>
      <xdr:col>24</xdr:col>
      <xdr:colOff>62865</xdr:colOff>
      <xdr:row>99</xdr:row>
      <xdr:rowOff>3527</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652952"/>
          <a:ext cx="1270" cy="1324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7354</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80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3527</xdr:rowOff>
    </xdr:from>
    <xdr:to>
      <xdr:col>24</xdr:col>
      <xdr:colOff>152400</xdr:colOff>
      <xdr:row>99</xdr:row>
      <xdr:rowOff>3527</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77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169129</xdr:rowOff>
    </xdr:from>
    <xdr:ext cx="690189"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4281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1,074,841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51002</xdr:rowOff>
    </xdr:from>
    <xdr:to>
      <xdr:col>24</xdr:col>
      <xdr:colOff>152400</xdr:colOff>
      <xdr:row>91</xdr:row>
      <xdr:rowOff>51002</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652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100501</xdr:rowOff>
    </xdr:from>
    <xdr:to>
      <xdr:col>24</xdr:col>
      <xdr:colOff>63500</xdr:colOff>
      <xdr:row>98</xdr:row>
      <xdr:rowOff>105025</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902601"/>
          <a:ext cx="838200" cy="4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68894</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6995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46017</xdr:rowOff>
    </xdr:from>
    <xdr:to>
      <xdr:col>24</xdr:col>
      <xdr:colOff>114300</xdr:colOff>
      <xdr:row>98</xdr:row>
      <xdr:rowOff>147617</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848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105025</xdr:rowOff>
    </xdr:from>
    <xdr:to>
      <xdr:col>19</xdr:col>
      <xdr:colOff>177800</xdr:colOff>
      <xdr:row>98</xdr:row>
      <xdr:rowOff>116633</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907125"/>
          <a:ext cx="889000" cy="11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55276</xdr:rowOff>
    </xdr:from>
    <xdr:to>
      <xdr:col>20</xdr:col>
      <xdr:colOff>38100</xdr:colOff>
      <xdr:row>98</xdr:row>
      <xdr:rowOff>156876</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857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148003</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950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115767</xdr:rowOff>
    </xdr:from>
    <xdr:to>
      <xdr:col>15</xdr:col>
      <xdr:colOff>50800</xdr:colOff>
      <xdr:row>98</xdr:row>
      <xdr:rowOff>116633</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019300" y="16917867"/>
          <a:ext cx="889000" cy="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67610</xdr:rowOff>
    </xdr:from>
    <xdr:to>
      <xdr:col>15</xdr:col>
      <xdr:colOff>101600</xdr:colOff>
      <xdr:row>98</xdr:row>
      <xdr:rowOff>169210</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8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160337</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962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98372</xdr:rowOff>
    </xdr:from>
    <xdr:to>
      <xdr:col>10</xdr:col>
      <xdr:colOff>114300</xdr:colOff>
      <xdr:row>98</xdr:row>
      <xdr:rowOff>115767</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30300" y="16900472"/>
          <a:ext cx="889000" cy="17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73422</xdr:rowOff>
    </xdr:from>
    <xdr:to>
      <xdr:col>10</xdr:col>
      <xdr:colOff>165100</xdr:colOff>
      <xdr:row>99</xdr:row>
      <xdr:rowOff>3572</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875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166149</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968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66602</xdr:rowOff>
    </xdr:from>
    <xdr:to>
      <xdr:col>6</xdr:col>
      <xdr:colOff>38100</xdr:colOff>
      <xdr:row>98</xdr:row>
      <xdr:rowOff>168202</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868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159329</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961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49701</xdr:rowOff>
    </xdr:from>
    <xdr:to>
      <xdr:col>24</xdr:col>
      <xdr:colOff>114300</xdr:colOff>
      <xdr:row>98</xdr:row>
      <xdr:rowOff>151301</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851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24445</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826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54225</xdr:rowOff>
    </xdr:from>
    <xdr:to>
      <xdr:col>20</xdr:col>
      <xdr:colOff>38100</xdr:colOff>
      <xdr:row>98</xdr:row>
      <xdr:rowOff>155825</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856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902</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631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65833</xdr:rowOff>
    </xdr:from>
    <xdr:to>
      <xdr:col>15</xdr:col>
      <xdr:colOff>101600</xdr:colOff>
      <xdr:row>98</xdr:row>
      <xdr:rowOff>167433</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867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12510</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643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64967</xdr:rowOff>
    </xdr:from>
    <xdr:to>
      <xdr:col>10</xdr:col>
      <xdr:colOff>165100</xdr:colOff>
      <xdr:row>98</xdr:row>
      <xdr:rowOff>166567</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867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11644</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642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47572</xdr:rowOff>
    </xdr:from>
    <xdr:to>
      <xdr:col>6</xdr:col>
      <xdr:colOff>38100</xdr:colOff>
      <xdr:row>98</xdr:row>
      <xdr:rowOff>149172</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84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165699</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624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85979</xdr:rowOff>
    </xdr:from>
    <xdr:to>
      <xdr:col>54</xdr:col>
      <xdr:colOff>189865</xdr:colOff>
      <xdr:row>38</xdr:row>
      <xdr:rowOff>139700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400929"/>
          <a:ext cx="1270" cy="125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148150</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6632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32656</xdr:rowOff>
    </xdr:from>
    <xdr:ext cx="534377"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176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27,425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85979</xdr:rowOff>
    </xdr:from>
    <xdr:to>
      <xdr:col>55</xdr:col>
      <xdr:colOff>88900</xdr:colOff>
      <xdr:row>31</xdr:row>
      <xdr:rowOff>85979</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400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65600</xdr:rowOff>
    </xdr:from>
    <xdr:ext cx="469744"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4092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42723</xdr:rowOff>
    </xdr:from>
    <xdr:to>
      <xdr:col>55</xdr:col>
      <xdr:colOff>50800</xdr:colOff>
      <xdr:row>38</xdr:row>
      <xdr:rowOff>144323</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55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50998</xdr:rowOff>
    </xdr:from>
    <xdr:to>
      <xdr:col>50</xdr:col>
      <xdr:colOff>165100</xdr:colOff>
      <xdr:row>38</xdr:row>
      <xdr:rowOff>152598</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566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169125</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3413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41534</xdr:rowOff>
    </xdr:from>
    <xdr:to>
      <xdr:col>46</xdr:col>
      <xdr:colOff>38100</xdr:colOff>
      <xdr:row>38</xdr:row>
      <xdr:rowOff>143134</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55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159661</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15428" y="6331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34219</xdr:rowOff>
    </xdr:from>
    <xdr:to>
      <xdr:col>41</xdr:col>
      <xdr:colOff>101600</xdr:colOff>
      <xdr:row>38</xdr:row>
      <xdr:rowOff>135819</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549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152346</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26428" y="6324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32893</xdr:rowOff>
    </xdr:from>
    <xdr:to>
      <xdr:col>36</xdr:col>
      <xdr:colOff>165100</xdr:colOff>
      <xdr:row>38</xdr:row>
      <xdr:rowOff>134493</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54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151020</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37428" y="6323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21150</xdr:rowOff>
    </xdr:from>
    <xdr:ext cx="249299"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5362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71867</xdr:rowOff>
    </xdr:from>
    <xdr:to>
      <xdr:col>54</xdr:col>
      <xdr:colOff>189865</xdr:colOff>
      <xdr:row>59</xdr:row>
      <xdr:rowOff>36293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815817"/>
          <a:ext cx="1270" cy="1336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40120</xdr:rowOff>
    </xdr:from>
    <xdr:ext cx="469744"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155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36293</xdr:rowOff>
    </xdr:from>
    <xdr:to>
      <xdr:col>55</xdr:col>
      <xdr:colOff>88900</xdr:colOff>
      <xdr:row>59</xdr:row>
      <xdr:rowOff>36293</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151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18544</xdr:rowOff>
    </xdr:from>
    <xdr:ext cx="599010"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591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352,804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71867</xdr:rowOff>
    </xdr:from>
    <xdr:to>
      <xdr:col>55</xdr:col>
      <xdr:colOff>88900</xdr:colOff>
      <xdr:row>51</xdr:row>
      <xdr:rowOff>71867</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815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833</xdr:rowOff>
    </xdr:from>
    <xdr:to>
      <xdr:col>55</xdr:col>
      <xdr:colOff>0</xdr:colOff>
      <xdr:row>59</xdr:row>
      <xdr:rowOff>6403</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9639300" y="10116383"/>
          <a:ext cx="838200" cy="5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6453</xdr:rowOff>
    </xdr:from>
    <xdr:ext cx="534377"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7791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155026</xdr:rowOff>
    </xdr:from>
    <xdr:to>
      <xdr:col>55</xdr:col>
      <xdr:colOff>50800</xdr:colOff>
      <xdr:row>58</xdr:row>
      <xdr:rowOff>85176</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927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170012</xdr:rowOff>
    </xdr:from>
    <xdr:to>
      <xdr:col>50</xdr:col>
      <xdr:colOff>114300</xdr:colOff>
      <xdr:row>59</xdr:row>
      <xdr:rowOff>6403</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8750300" y="10114112"/>
          <a:ext cx="889000" cy="7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143189</xdr:rowOff>
    </xdr:from>
    <xdr:to>
      <xdr:col>50</xdr:col>
      <xdr:colOff>165100</xdr:colOff>
      <xdr:row>58</xdr:row>
      <xdr:rowOff>73339</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915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89866</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72111" y="9691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170012</xdr:rowOff>
    </xdr:from>
    <xdr:to>
      <xdr:col>45</xdr:col>
      <xdr:colOff>177800</xdr:colOff>
      <xdr:row>59</xdr:row>
      <xdr:rowOff>3714</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7861300" y="10114112"/>
          <a:ext cx="889000" cy="5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166453</xdr:rowOff>
    </xdr:from>
    <xdr:to>
      <xdr:col>46</xdr:col>
      <xdr:colOff>38100</xdr:colOff>
      <xdr:row>58</xdr:row>
      <xdr:rowOff>96603</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939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113130</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83111" y="9714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164400</xdr:rowOff>
    </xdr:from>
    <xdr:to>
      <xdr:col>41</xdr:col>
      <xdr:colOff>50800</xdr:colOff>
      <xdr:row>59</xdr:row>
      <xdr:rowOff>3714</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6972300" y="10108500"/>
          <a:ext cx="889000" cy="10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157114</xdr:rowOff>
    </xdr:from>
    <xdr:to>
      <xdr:col>41</xdr:col>
      <xdr:colOff>101600</xdr:colOff>
      <xdr:row>58</xdr:row>
      <xdr:rowOff>87264</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929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103791</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94111" y="9704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164589</xdr:rowOff>
    </xdr:from>
    <xdr:to>
      <xdr:col>36</xdr:col>
      <xdr:colOff>165100</xdr:colOff>
      <xdr:row>58</xdr:row>
      <xdr:rowOff>94739</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93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111266</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05111" y="9712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121483</xdr:rowOff>
    </xdr:from>
    <xdr:to>
      <xdr:col>55</xdr:col>
      <xdr:colOff>50800</xdr:colOff>
      <xdr:row>59</xdr:row>
      <xdr:rowOff>51633</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10065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36410</xdr:rowOff>
    </xdr:from>
    <xdr:ext cx="534377"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980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127053</xdr:rowOff>
    </xdr:from>
    <xdr:to>
      <xdr:col>50</xdr:col>
      <xdr:colOff>165100</xdr:colOff>
      <xdr:row>59</xdr:row>
      <xdr:rowOff>57203</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10071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48330</xdr:rowOff>
    </xdr:from>
    <xdr:ext cx="469744"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04428" y="10163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119212</xdr:rowOff>
    </xdr:from>
    <xdr:to>
      <xdr:col>46</xdr:col>
      <xdr:colOff>38100</xdr:colOff>
      <xdr:row>59</xdr:row>
      <xdr:rowOff>49362</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10063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40489</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83111" y="10156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124364</xdr:rowOff>
    </xdr:from>
    <xdr:to>
      <xdr:col>41</xdr:col>
      <xdr:colOff>101600</xdr:colOff>
      <xdr:row>59</xdr:row>
      <xdr:rowOff>54514</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10068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45641</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94111" y="10161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113600</xdr:rowOff>
    </xdr:from>
    <xdr:to>
      <xdr:col>36</xdr:col>
      <xdr:colOff>165100</xdr:colOff>
      <xdr:row>59</xdr:row>
      <xdr:rowOff>43750</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1005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34877</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05111" y="10150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4868</xdr:rowOff>
    </xdr:from>
    <xdr:to>
      <xdr:col>54</xdr:col>
      <xdr:colOff>189865</xdr:colOff>
      <xdr:row>79</xdr:row>
      <xdr:rowOff>40997</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177818"/>
          <a:ext cx="1270" cy="1407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44824</xdr:rowOff>
    </xdr:from>
    <xdr:ext cx="378565"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5893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40997</xdr:rowOff>
    </xdr:from>
    <xdr:to>
      <xdr:col>55</xdr:col>
      <xdr:colOff>88900</xdr:colOff>
      <xdr:row>79</xdr:row>
      <xdr:rowOff>40997</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585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122995</xdr:rowOff>
    </xdr:from>
    <xdr:ext cx="599010"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1953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370,389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4868</xdr:rowOff>
    </xdr:from>
    <xdr:to>
      <xdr:col>55</xdr:col>
      <xdr:colOff>88900</xdr:colOff>
      <xdr:row>71</xdr:row>
      <xdr:rowOff>4868</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177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135003</xdr:rowOff>
    </xdr:from>
    <xdr:to>
      <xdr:col>55</xdr:col>
      <xdr:colOff>0</xdr:colOff>
      <xdr:row>78</xdr:row>
      <xdr:rowOff>153713</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9639300" y="13508103"/>
          <a:ext cx="838200" cy="18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13662</xdr:rowOff>
    </xdr:from>
    <xdr:ext cx="534377"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32153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162235</xdr:rowOff>
    </xdr:from>
    <xdr:to>
      <xdr:col>55</xdr:col>
      <xdr:colOff>50800</xdr:colOff>
      <xdr:row>78</xdr:row>
      <xdr:rowOff>92385</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3363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135003</xdr:rowOff>
    </xdr:from>
    <xdr:to>
      <xdr:col>50</xdr:col>
      <xdr:colOff>114300</xdr:colOff>
      <xdr:row>78</xdr:row>
      <xdr:rowOff>144897</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8750300" y="13508103"/>
          <a:ext cx="889000" cy="9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10959</xdr:rowOff>
    </xdr:from>
    <xdr:to>
      <xdr:col>50</xdr:col>
      <xdr:colOff>165100</xdr:colOff>
      <xdr:row>78</xdr:row>
      <xdr:rowOff>112559</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3384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129086</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372111" y="13159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144897</xdr:rowOff>
    </xdr:from>
    <xdr:to>
      <xdr:col>45</xdr:col>
      <xdr:colOff>177800</xdr:colOff>
      <xdr:row>78</xdr:row>
      <xdr:rowOff>152571</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7861300" y="13517997"/>
          <a:ext cx="889000" cy="7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14101</xdr:rowOff>
    </xdr:from>
    <xdr:to>
      <xdr:col>46</xdr:col>
      <xdr:colOff>38100</xdr:colOff>
      <xdr:row>78</xdr:row>
      <xdr:rowOff>115701</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387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132228</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483111" y="13162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147262</xdr:rowOff>
    </xdr:from>
    <xdr:to>
      <xdr:col>41</xdr:col>
      <xdr:colOff>50800</xdr:colOff>
      <xdr:row>78</xdr:row>
      <xdr:rowOff>152571</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6972300" y="13520362"/>
          <a:ext cx="889000" cy="5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27262</xdr:rowOff>
    </xdr:from>
    <xdr:to>
      <xdr:col>41</xdr:col>
      <xdr:colOff>101600</xdr:colOff>
      <xdr:row>78</xdr:row>
      <xdr:rowOff>128862</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400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145389</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594111" y="1317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53586</xdr:rowOff>
    </xdr:from>
    <xdr:to>
      <xdr:col>36</xdr:col>
      <xdr:colOff>165100</xdr:colOff>
      <xdr:row>78</xdr:row>
      <xdr:rowOff>155186</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42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263</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05111" y="13201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102913</xdr:rowOff>
    </xdr:from>
    <xdr:to>
      <xdr:col>55</xdr:col>
      <xdr:colOff>50800</xdr:colOff>
      <xdr:row>79</xdr:row>
      <xdr:rowOff>33063</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3476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17840</xdr:rowOff>
    </xdr:from>
    <xdr:ext cx="534377"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3390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84203</xdr:rowOff>
    </xdr:from>
    <xdr:to>
      <xdr:col>50</xdr:col>
      <xdr:colOff>165100</xdr:colOff>
      <xdr:row>79</xdr:row>
      <xdr:rowOff>14353</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3457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5480</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372111" y="13550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94097</xdr:rowOff>
    </xdr:from>
    <xdr:to>
      <xdr:col>46</xdr:col>
      <xdr:colOff>38100</xdr:colOff>
      <xdr:row>79</xdr:row>
      <xdr:rowOff>24247</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3467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15374</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483111" y="13559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101771</xdr:rowOff>
    </xdr:from>
    <xdr:to>
      <xdr:col>41</xdr:col>
      <xdr:colOff>101600</xdr:colOff>
      <xdr:row>79</xdr:row>
      <xdr:rowOff>31921</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3474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23048</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594111" y="1356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96462</xdr:rowOff>
    </xdr:from>
    <xdr:to>
      <xdr:col>36</xdr:col>
      <xdr:colOff>165100</xdr:colOff>
      <xdr:row>79</xdr:row>
      <xdr:rowOff>26612</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3469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17739</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05111" y="13562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a:extLst>
            <a:ext uri="{FF2B5EF4-FFF2-40B4-BE49-F238E27FC236}">
              <a16:creationId xmlns:a16="http://schemas.microsoft.com/office/drawing/2014/main" id="{00000000-0008-0000-07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61486</xdr:rowOff>
    </xdr:from>
    <xdr:to>
      <xdr:col>54</xdr:col>
      <xdr:colOff>189865</xdr:colOff>
      <xdr:row>98</xdr:row>
      <xdr:rowOff>60367</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10475595" y="15834886"/>
          <a:ext cx="1270" cy="1027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64194</xdr:rowOff>
    </xdr:from>
    <xdr:ext cx="534377" cy="259045"/>
    <xdr:sp macro="" textlink="">
      <xdr:nvSpPr>
        <xdr:cNvPr id="455" name="土木費最小値テキスト">
          <a:extLst>
            <a:ext uri="{FF2B5EF4-FFF2-40B4-BE49-F238E27FC236}">
              <a16:creationId xmlns:a16="http://schemas.microsoft.com/office/drawing/2014/main" id="{00000000-0008-0000-0700-0000C7010000}"/>
            </a:ext>
          </a:extLst>
        </xdr:cNvPr>
        <xdr:cNvSpPr txBox="1"/>
      </xdr:nvSpPr>
      <xdr:spPr>
        <a:xfrm>
          <a:off x="10528300" y="16866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60367</xdr:rowOff>
    </xdr:from>
    <xdr:to>
      <xdr:col>55</xdr:col>
      <xdr:colOff>88900</xdr:colOff>
      <xdr:row>98</xdr:row>
      <xdr:rowOff>60367</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6862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8163</xdr:rowOff>
    </xdr:from>
    <xdr:ext cx="599010" cy="259045"/>
    <xdr:sp macro="" textlink="">
      <xdr:nvSpPr>
        <xdr:cNvPr id="457" name="土木費最大値テキスト">
          <a:extLst>
            <a:ext uri="{FF2B5EF4-FFF2-40B4-BE49-F238E27FC236}">
              <a16:creationId xmlns:a16="http://schemas.microsoft.com/office/drawing/2014/main" id="{00000000-0008-0000-0700-0000C9010000}"/>
            </a:ext>
          </a:extLst>
        </xdr:cNvPr>
        <xdr:cNvSpPr txBox="1"/>
      </xdr:nvSpPr>
      <xdr:spPr>
        <a:xfrm>
          <a:off x="10528300" y="15610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242,107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61486</xdr:rowOff>
    </xdr:from>
    <xdr:to>
      <xdr:col>55</xdr:col>
      <xdr:colOff>88900</xdr:colOff>
      <xdr:row>92</xdr:row>
      <xdr:rowOff>61486</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5834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2051</xdr:rowOff>
    </xdr:from>
    <xdr:to>
      <xdr:col>55</xdr:col>
      <xdr:colOff>0</xdr:colOff>
      <xdr:row>98</xdr:row>
      <xdr:rowOff>13252</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9639300" y="16804151"/>
          <a:ext cx="838200" cy="11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79897</xdr:rowOff>
    </xdr:from>
    <xdr:ext cx="534377" cy="259045"/>
    <xdr:sp macro="" textlink="">
      <xdr:nvSpPr>
        <xdr:cNvPr id="460" name="土木費平均値テキスト">
          <a:extLst>
            <a:ext uri="{FF2B5EF4-FFF2-40B4-BE49-F238E27FC236}">
              <a16:creationId xmlns:a16="http://schemas.microsoft.com/office/drawing/2014/main" id="{00000000-0008-0000-0700-0000CC010000}"/>
            </a:ext>
          </a:extLst>
        </xdr:cNvPr>
        <xdr:cNvSpPr txBox="1"/>
      </xdr:nvSpPr>
      <xdr:spPr>
        <a:xfrm>
          <a:off x="10528300" y="163676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57020</xdr:rowOff>
    </xdr:from>
    <xdr:to>
      <xdr:col>55</xdr:col>
      <xdr:colOff>50800</xdr:colOff>
      <xdr:row>96</xdr:row>
      <xdr:rowOff>158620</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10426700" y="165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13252</xdr:rowOff>
    </xdr:from>
    <xdr:to>
      <xdr:col>50</xdr:col>
      <xdr:colOff>114300</xdr:colOff>
      <xdr:row>98</xdr:row>
      <xdr:rowOff>20110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8750300" y="16815352"/>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53394</xdr:rowOff>
    </xdr:from>
    <xdr:to>
      <xdr:col>50</xdr:col>
      <xdr:colOff>165100</xdr:colOff>
      <xdr:row>96</xdr:row>
      <xdr:rowOff>154994</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9588500" y="1651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71</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372111" y="16287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20110</xdr:rowOff>
    </xdr:from>
    <xdr:to>
      <xdr:col>45</xdr:col>
      <xdr:colOff>177800</xdr:colOff>
      <xdr:row>98</xdr:row>
      <xdr:rowOff>36720</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7861300" y="16822210"/>
          <a:ext cx="889000" cy="16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73644</xdr:rowOff>
    </xdr:from>
    <xdr:to>
      <xdr:col>46</xdr:col>
      <xdr:colOff>38100</xdr:colOff>
      <xdr:row>97</xdr:row>
      <xdr:rowOff>3794</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8699500" y="1653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20321</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483111" y="1630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36720</xdr:rowOff>
    </xdr:from>
    <xdr:to>
      <xdr:col>41</xdr:col>
      <xdr:colOff>50800</xdr:colOff>
      <xdr:row>98</xdr:row>
      <xdr:rowOff>44149</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6972300" y="16838820"/>
          <a:ext cx="889000" cy="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13728</xdr:rowOff>
    </xdr:from>
    <xdr:to>
      <xdr:col>41</xdr:col>
      <xdr:colOff>101600</xdr:colOff>
      <xdr:row>96</xdr:row>
      <xdr:rowOff>115328</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7810500" y="1647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131855</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594111" y="16248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63539</xdr:rowOff>
    </xdr:from>
    <xdr:to>
      <xdr:col>36</xdr:col>
      <xdr:colOff>165100</xdr:colOff>
      <xdr:row>96</xdr:row>
      <xdr:rowOff>165139</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6921500" y="1652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10216</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05111" y="16297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122701</xdr:rowOff>
    </xdr:from>
    <xdr:to>
      <xdr:col>55</xdr:col>
      <xdr:colOff>50800</xdr:colOff>
      <xdr:row>98</xdr:row>
      <xdr:rowOff>52851</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10426700" y="16753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37628</xdr:rowOff>
    </xdr:from>
    <xdr:ext cx="534377" cy="259045"/>
    <xdr:sp macro="" textlink="">
      <xdr:nvSpPr>
        <xdr:cNvPr id="479" name="土木費該当値テキスト">
          <a:extLst>
            <a:ext uri="{FF2B5EF4-FFF2-40B4-BE49-F238E27FC236}">
              <a16:creationId xmlns:a16="http://schemas.microsoft.com/office/drawing/2014/main" id="{00000000-0008-0000-0700-0000DF010000}"/>
            </a:ext>
          </a:extLst>
        </xdr:cNvPr>
        <xdr:cNvSpPr txBox="1"/>
      </xdr:nvSpPr>
      <xdr:spPr>
        <a:xfrm>
          <a:off x="10528300" y="16668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133902</xdr:rowOff>
    </xdr:from>
    <xdr:to>
      <xdr:col>50</xdr:col>
      <xdr:colOff>165100</xdr:colOff>
      <xdr:row>98</xdr:row>
      <xdr:rowOff>64052</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9588500" y="16764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55179</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372111" y="16857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140760</xdr:rowOff>
    </xdr:from>
    <xdr:to>
      <xdr:col>46</xdr:col>
      <xdr:colOff>38100</xdr:colOff>
      <xdr:row>98</xdr:row>
      <xdr:rowOff>70910</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8699500" y="1677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62037</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483111" y="16864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157370</xdr:rowOff>
    </xdr:from>
    <xdr:to>
      <xdr:col>41</xdr:col>
      <xdr:colOff>101600</xdr:colOff>
      <xdr:row>98</xdr:row>
      <xdr:rowOff>87520</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7810500" y="1678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78647</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594111" y="16880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164799</xdr:rowOff>
    </xdr:from>
    <xdr:to>
      <xdr:col>36</xdr:col>
      <xdr:colOff>165100</xdr:colOff>
      <xdr:row>98</xdr:row>
      <xdr:rowOff>94949</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6921500" y="1679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86076</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05111" y="16888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a:extLst>
            <a:ext uri="{FF2B5EF4-FFF2-40B4-BE49-F238E27FC236}">
              <a16:creationId xmlns:a16="http://schemas.microsoft.com/office/drawing/2014/main" id="{00000000-0008-0000-07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19590</xdr:rowOff>
    </xdr:from>
    <xdr:to>
      <xdr:col>85</xdr:col>
      <xdr:colOff>126364</xdr:colOff>
      <xdr:row>39</xdr:row>
      <xdr:rowOff>72492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6317595" y="5334540"/>
          <a:ext cx="1269" cy="1424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76319</xdr:rowOff>
    </xdr:from>
    <xdr:ext cx="534377" cy="259045"/>
    <xdr:sp macro="" textlink="">
      <xdr:nvSpPr>
        <xdr:cNvPr id="513" name="消防費最小値テキスト">
          <a:extLst>
            <a:ext uri="{FF2B5EF4-FFF2-40B4-BE49-F238E27FC236}">
              <a16:creationId xmlns:a16="http://schemas.microsoft.com/office/drawing/2014/main" id="{00000000-0008-0000-0700-000001020000}"/>
            </a:ext>
          </a:extLst>
        </xdr:cNvPr>
        <xdr:cNvSpPr txBox="1"/>
      </xdr:nvSpPr>
      <xdr:spPr>
        <a:xfrm>
          <a:off x="16370300" y="6762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72492</xdr:rowOff>
    </xdr:from>
    <xdr:to>
      <xdr:col>86</xdr:col>
      <xdr:colOff>25400</xdr:colOff>
      <xdr:row>39</xdr:row>
      <xdr:rowOff>72492</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6759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137717</xdr:rowOff>
    </xdr:from>
    <xdr:ext cx="534377" cy="259045"/>
    <xdr:sp macro="" textlink="">
      <xdr:nvSpPr>
        <xdr:cNvPr id="515" name="消防費最大値テキスト">
          <a:extLst>
            <a:ext uri="{FF2B5EF4-FFF2-40B4-BE49-F238E27FC236}">
              <a16:creationId xmlns:a16="http://schemas.microsoft.com/office/drawing/2014/main" id="{00000000-0008-0000-0700-000003020000}"/>
            </a:ext>
          </a:extLst>
        </xdr:cNvPr>
        <xdr:cNvSpPr txBox="1"/>
      </xdr:nvSpPr>
      <xdr:spPr>
        <a:xfrm>
          <a:off x="16370300" y="510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93,305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19590</xdr:rowOff>
    </xdr:from>
    <xdr:to>
      <xdr:col>86</xdr:col>
      <xdr:colOff>25400</xdr:colOff>
      <xdr:row>31</xdr:row>
      <xdr:rowOff>19590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5334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82912</xdr:rowOff>
    </xdr:from>
    <xdr:to>
      <xdr:col>85</xdr:col>
      <xdr:colOff>127000</xdr:colOff>
      <xdr:row>38</xdr:row>
      <xdr:rowOff>68396</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5481300" y="6426562"/>
          <a:ext cx="838200" cy="156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3440</xdr:rowOff>
    </xdr:from>
    <xdr:ext cx="534377" cy="259045"/>
    <xdr:sp macro="" textlink="">
      <xdr:nvSpPr>
        <xdr:cNvPr id="518" name="消防費平均値テキスト">
          <a:extLst>
            <a:ext uri="{FF2B5EF4-FFF2-40B4-BE49-F238E27FC236}">
              <a16:creationId xmlns:a16="http://schemas.microsoft.com/office/drawing/2014/main" id="{00000000-0008-0000-0700-000006020000}"/>
            </a:ext>
          </a:extLst>
        </xdr:cNvPr>
        <xdr:cNvSpPr txBox="1"/>
      </xdr:nvSpPr>
      <xdr:spPr>
        <a:xfrm>
          <a:off x="16370300" y="6175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152013</xdr:rowOff>
    </xdr:from>
    <xdr:to>
      <xdr:col>85</xdr:col>
      <xdr:colOff>177800</xdr:colOff>
      <xdr:row>37</xdr:row>
      <xdr:rowOff>82163</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6268700" y="632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82912</xdr:rowOff>
    </xdr:from>
    <xdr:to>
      <xdr:col>81</xdr:col>
      <xdr:colOff>50800</xdr:colOff>
      <xdr:row>38</xdr:row>
      <xdr:rowOff>12427</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4592300" y="6426562"/>
          <a:ext cx="889000" cy="100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166967</xdr:rowOff>
    </xdr:from>
    <xdr:to>
      <xdr:col>81</xdr:col>
      <xdr:colOff>101600</xdr:colOff>
      <xdr:row>37</xdr:row>
      <xdr:rowOff>97117</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5430500" y="6339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113644</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14111" y="6114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77521</xdr:rowOff>
    </xdr:from>
    <xdr:to>
      <xdr:col>76</xdr:col>
      <xdr:colOff>114300</xdr:colOff>
      <xdr:row>38</xdr:row>
      <xdr:rowOff>12427</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3703300" y="6421171"/>
          <a:ext cx="889000" cy="106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143097</xdr:rowOff>
    </xdr:from>
    <xdr:to>
      <xdr:col>76</xdr:col>
      <xdr:colOff>165100</xdr:colOff>
      <xdr:row>37</xdr:row>
      <xdr:rowOff>73247</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4541500" y="631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89774</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325111" y="6090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77521</xdr:rowOff>
    </xdr:from>
    <xdr:to>
      <xdr:col>71</xdr:col>
      <xdr:colOff>177800</xdr:colOff>
      <xdr:row>37</xdr:row>
      <xdr:rowOff>155168</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2814300" y="6421171"/>
          <a:ext cx="889000" cy="77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20034</xdr:rowOff>
    </xdr:from>
    <xdr:to>
      <xdr:col>72</xdr:col>
      <xdr:colOff>38100</xdr:colOff>
      <xdr:row>37</xdr:row>
      <xdr:rowOff>121634</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3652500" y="63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138161</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436111" y="6138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55448</xdr:rowOff>
    </xdr:from>
    <xdr:to>
      <xdr:col>67</xdr:col>
      <xdr:colOff>101600</xdr:colOff>
      <xdr:row>37</xdr:row>
      <xdr:rowOff>157048</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2763500" y="639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2125</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547111" y="617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17596</xdr:rowOff>
    </xdr:from>
    <xdr:to>
      <xdr:col>85</xdr:col>
      <xdr:colOff>177800</xdr:colOff>
      <xdr:row>38</xdr:row>
      <xdr:rowOff>119196</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6268700" y="6532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167473</xdr:rowOff>
    </xdr:from>
    <xdr:ext cx="534377" cy="259045"/>
    <xdr:sp macro="" textlink="">
      <xdr:nvSpPr>
        <xdr:cNvPr id="537" name="消防費該当値テキスト">
          <a:extLst>
            <a:ext uri="{FF2B5EF4-FFF2-40B4-BE49-F238E27FC236}">
              <a16:creationId xmlns:a16="http://schemas.microsoft.com/office/drawing/2014/main" id="{00000000-0008-0000-0700-000019020000}"/>
            </a:ext>
          </a:extLst>
        </xdr:cNvPr>
        <xdr:cNvSpPr txBox="1"/>
      </xdr:nvSpPr>
      <xdr:spPr>
        <a:xfrm>
          <a:off x="16370300" y="6511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32112</xdr:rowOff>
    </xdr:from>
    <xdr:to>
      <xdr:col>81</xdr:col>
      <xdr:colOff>101600</xdr:colOff>
      <xdr:row>37</xdr:row>
      <xdr:rowOff>133712</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5430500" y="6375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124839</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14111" y="646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133077</xdr:rowOff>
    </xdr:from>
    <xdr:to>
      <xdr:col>76</xdr:col>
      <xdr:colOff>165100</xdr:colOff>
      <xdr:row>38</xdr:row>
      <xdr:rowOff>63227</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4541500" y="6476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54354</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325111" y="6569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26721</xdr:rowOff>
    </xdr:from>
    <xdr:to>
      <xdr:col>72</xdr:col>
      <xdr:colOff>38100</xdr:colOff>
      <xdr:row>37</xdr:row>
      <xdr:rowOff>128321</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3652500" y="6370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119448</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436111" y="6463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104368</xdr:rowOff>
    </xdr:from>
    <xdr:to>
      <xdr:col>67</xdr:col>
      <xdr:colOff>101600</xdr:colOff>
      <xdr:row>38</xdr:row>
      <xdr:rowOff>34519</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2763500" y="644801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25646</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547111" y="6540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a:extLst>
            <a:ext uri="{FF2B5EF4-FFF2-40B4-BE49-F238E27FC236}">
              <a16:creationId xmlns:a16="http://schemas.microsoft.com/office/drawing/2014/main" id="{00000000-0008-0000-07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131017</xdr:rowOff>
    </xdr:from>
    <xdr:to>
      <xdr:col>85</xdr:col>
      <xdr:colOff>126364</xdr:colOff>
      <xdr:row>58</xdr:row>
      <xdr:rowOff>55228</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6317595" y="8874967"/>
          <a:ext cx="1269" cy="1124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59055</xdr:rowOff>
    </xdr:from>
    <xdr:ext cx="534377" cy="259045"/>
    <xdr:sp macro="" textlink="">
      <xdr:nvSpPr>
        <xdr:cNvPr id="570" name="教育費最小値テキスト">
          <a:extLst>
            <a:ext uri="{FF2B5EF4-FFF2-40B4-BE49-F238E27FC236}">
              <a16:creationId xmlns:a16="http://schemas.microsoft.com/office/drawing/2014/main" id="{00000000-0008-0000-0700-00003A020000}"/>
            </a:ext>
          </a:extLst>
        </xdr:cNvPr>
        <xdr:cNvSpPr txBox="1"/>
      </xdr:nvSpPr>
      <xdr:spPr>
        <a:xfrm>
          <a:off x="16370300" y="10003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55228</xdr:rowOff>
    </xdr:from>
    <xdr:to>
      <xdr:col>86</xdr:col>
      <xdr:colOff>25400</xdr:colOff>
      <xdr:row>58</xdr:row>
      <xdr:rowOff>55228</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9999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77694</xdr:rowOff>
    </xdr:from>
    <xdr:ext cx="599010" cy="259045"/>
    <xdr:sp macro="" textlink="">
      <xdr:nvSpPr>
        <xdr:cNvPr id="572" name="教育費最大値テキスト">
          <a:extLst>
            <a:ext uri="{FF2B5EF4-FFF2-40B4-BE49-F238E27FC236}">
              <a16:creationId xmlns:a16="http://schemas.microsoft.com/office/drawing/2014/main" id="{00000000-0008-0000-0700-00003C020000}"/>
            </a:ext>
          </a:extLst>
        </xdr:cNvPr>
        <xdr:cNvSpPr txBox="1"/>
      </xdr:nvSpPr>
      <xdr:spPr>
        <a:xfrm>
          <a:off x="16370300" y="8650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337,279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131017</xdr:rowOff>
    </xdr:from>
    <xdr:to>
      <xdr:col>86</xdr:col>
      <xdr:colOff>25400</xdr:colOff>
      <xdr:row>51</xdr:row>
      <xdr:rowOff>131017</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8874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138614</xdr:rowOff>
    </xdr:from>
    <xdr:to>
      <xdr:col>85</xdr:col>
      <xdr:colOff>127000</xdr:colOff>
      <xdr:row>57</xdr:row>
      <xdr:rowOff>163757</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5481300" y="9911264"/>
          <a:ext cx="838200" cy="25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19457</xdr:rowOff>
    </xdr:from>
    <xdr:ext cx="534377" cy="259045"/>
    <xdr:sp macro="" textlink="">
      <xdr:nvSpPr>
        <xdr:cNvPr id="575" name="教育費平均値テキスト">
          <a:extLst>
            <a:ext uri="{FF2B5EF4-FFF2-40B4-BE49-F238E27FC236}">
              <a16:creationId xmlns:a16="http://schemas.microsoft.com/office/drawing/2014/main" id="{00000000-0008-0000-0700-00003F020000}"/>
            </a:ext>
          </a:extLst>
        </xdr:cNvPr>
        <xdr:cNvSpPr txBox="1"/>
      </xdr:nvSpPr>
      <xdr:spPr>
        <a:xfrm>
          <a:off x="16370300" y="9620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168030</xdr:rowOff>
    </xdr:from>
    <xdr:to>
      <xdr:col>85</xdr:col>
      <xdr:colOff>177800</xdr:colOff>
      <xdr:row>57</xdr:row>
      <xdr:rowOff>98180</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6268700" y="976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163757</xdr:rowOff>
    </xdr:from>
    <xdr:to>
      <xdr:col>81</xdr:col>
      <xdr:colOff>50800</xdr:colOff>
      <xdr:row>58</xdr:row>
      <xdr:rowOff>87137</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4592300" y="9936407"/>
          <a:ext cx="889000" cy="94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29033</xdr:rowOff>
    </xdr:from>
    <xdr:to>
      <xdr:col>81</xdr:col>
      <xdr:colOff>101600</xdr:colOff>
      <xdr:row>57</xdr:row>
      <xdr:rowOff>130633</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5430500" y="9801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147160</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214111" y="9576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28867</xdr:rowOff>
    </xdr:from>
    <xdr:to>
      <xdr:col>76</xdr:col>
      <xdr:colOff>114300</xdr:colOff>
      <xdr:row>58</xdr:row>
      <xdr:rowOff>87137</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3703300" y="9972967"/>
          <a:ext cx="889000" cy="58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9945</xdr:rowOff>
    </xdr:from>
    <xdr:to>
      <xdr:col>76</xdr:col>
      <xdr:colOff>165100</xdr:colOff>
      <xdr:row>57</xdr:row>
      <xdr:rowOff>111545</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4541500" y="978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128072</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325111" y="955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28867</xdr:rowOff>
    </xdr:from>
    <xdr:to>
      <xdr:col>71</xdr:col>
      <xdr:colOff>177800</xdr:colOff>
      <xdr:row>58</xdr:row>
      <xdr:rowOff>84299</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2814300" y="9972967"/>
          <a:ext cx="889000" cy="55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16094</xdr:rowOff>
    </xdr:from>
    <xdr:to>
      <xdr:col>72</xdr:col>
      <xdr:colOff>38100</xdr:colOff>
      <xdr:row>57</xdr:row>
      <xdr:rowOff>117694</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3652500" y="978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134221</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436111" y="956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66722</xdr:rowOff>
    </xdr:from>
    <xdr:to>
      <xdr:col>67</xdr:col>
      <xdr:colOff>101600</xdr:colOff>
      <xdr:row>57</xdr:row>
      <xdr:rowOff>168322</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2763500" y="983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13399</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547111" y="9614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87814</xdr:rowOff>
    </xdr:from>
    <xdr:to>
      <xdr:col>85</xdr:col>
      <xdr:colOff>177800</xdr:colOff>
      <xdr:row>58</xdr:row>
      <xdr:rowOff>17964</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6268700" y="986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2741</xdr:rowOff>
    </xdr:from>
    <xdr:ext cx="534377" cy="259045"/>
    <xdr:sp macro="" textlink="">
      <xdr:nvSpPr>
        <xdr:cNvPr id="594" name="教育費該当値テキスト">
          <a:extLst>
            <a:ext uri="{FF2B5EF4-FFF2-40B4-BE49-F238E27FC236}">
              <a16:creationId xmlns:a16="http://schemas.microsoft.com/office/drawing/2014/main" id="{00000000-0008-0000-0700-000052020000}"/>
            </a:ext>
          </a:extLst>
        </xdr:cNvPr>
        <xdr:cNvSpPr txBox="1"/>
      </xdr:nvSpPr>
      <xdr:spPr>
        <a:xfrm>
          <a:off x="16370300" y="9775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112957</xdr:rowOff>
    </xdr:from>
    <xdr:to>
      <xdr:col>81</xdr:col>
      <xdr:colOff>101600</xdr:colOff>
      <xdr:row>58</xdr:row>
      <xdr:rowOff>43107</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5430500" y="9885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34234</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14111" y="9978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36337</xdr:rowOff>
    </xdr:from>
    <xdr:to>
      <xdr:col>76</xdr:col>
      <xdr:colOff>165100</xdr:colOff>
      <xdr:row>58</xdr:row>
      <xdr:rowOff>137937</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4541500" y="9980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129064</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325111" y="10073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149517</xdr:rowOff>
    </xdr:from>
    <xdr:to>
      <xdr:col>72</xdr:col>
      <xdr:colOff>38100</xdr:colOff>
      <xdr:row>58</xdr:row>
      <xdr:rowOff>79667</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3652500" y="9922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70794</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436111" y="10014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33499</xdr:rowOff>
    </xdr:from>
    <xdr:to>
      <xdr:col>67</xdr:col>
      <xdr:colOff>101600</xdr:colOff>
      <xdr:row>58</xdr:row>
      <xdr:rowOff>135099</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2763500" y="9977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126226</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547111" y="10070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a:extLst>
            <a:ext uri="{FF2B5EF4-FFF2-40B4-BE49-F238E27FC236}">
              <a16:creationId xmlns:a16="http://schemas.microsoft.com/office/drawing/2014/main" id="{00000000-0008-0000-07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126548</xdr:rowOff>
    </xdr:from>
    <xdr:to>
      <xdr:col>85</xdr:col>
      <xdr:colOff>126364</xdr:colOff>
      <xdr:row>79</xdr:row>
      <xdr:rowOff>44450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6317595" y="12128048"/>
          <a:ext cx="1269" cy="1460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7" name="災害復旧費最小値テキスト">
          <a:extLst>
            <a:ext uri="{FF2B5EF4-FFF2-40B4-BE49-F238E27FC236}">
              <a16:creationId xmlns:a16="http://schemas.microsoft.com/office/drawing/2014/main" id="{00000000-0008-0000-0700-000073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73225</xdr:rowOff>
    </xdr:from>
    <xdr:ext cx="599010" cy="259045"/>
    <xdr:sp macro="" textlink="">
      <xdr:nvSpPr>
        <xdr:cNvPr id="629" name="災害復旧費最大値テキスト">
          <a:extLst>
            <a:ext uri="{FF2B5EF4-FFF2-40B4-BE49-F238E27FC236}">
              <a16:creationId xmlns:a16="http://schemas.microsoft.com/office/drawing/2014/main" id="{00000000-0008-0000-0700-000075020000}"/>
            </a:ext>
          </a:extLst>
        </xdr:cNvPr>
        <xdr:cNvSpPr txBox="1"/>
      </xdr:nvSpPr>
      <xdr:spPr>
        <a:xfrm>
          <a:off x="16370300" y="11903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191,726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126548</xdr:rowOff>
    </xdr:from>
    <xdr:to>
      <xdr:col>86</xdr:col>
      <xdr:colOff>25400</xdr:colOff>
      <xdr:row>70</xdr:row>
      <xdr:rowOff>126548</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2128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37554</xdr:rowOff>
    </xdr:from>
    <xdr:to>
      <xdr:col>85</xdr:col>
      <xdr:colOff>127000</xdr:colOff>
      <xdr:row>79</xdr:row>
      <xdr:rowOff>38232</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5481300" y="13582104"/>
          <a:ext cx="838200" cy="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124472</xdr:rowOff>
    </xdr:from>
    <xdr:ext cx="469744" cy="259045"/>
    <xdr:sp macro="" textlink="">
      <xdr:nvSpPr>
        <xdr:cNvPr id="632" name="災害復旧費平均値テキスト">
          <a:extLst>
            <a:ext uri="{FF2B5EF4-FFF2-40B4-BE49-F238E27FC236}">
              <a16:creationId xmlns:a16="http://schemas.microsoft.com/office/drawing/2014/main" id="{00000000-0008-0000-0700-000078020000}"/>
            </a:ext>
          </a:extLst>
        </xdr:cNvPr>
        <xdr:cNvSpPr txBox="1"/>
      </xdr:nvSpPr>
      <xdr:spPr>
        <a:xfrm>
          <a:off x="16370300" y="133261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101595</xdr:rowOff>
    </xdr:from>
    <xdr:to>
      <xdr:col>85</xdr:col>
      <xdr:colOff>177800</xdr:colOff>
      <xdr:row>79</xdr:row>
      <xdr:rowOff>31745</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6268700" y="13474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37554</xdr:rowOff>
    </xdr:from>
    <xdr:to>
      <xdr:col>81</xdr:col>
      <xdr:colOff>50800</xdr:colOff>
      <xdr:row>79</xdr:row>
      <xdr:rowOff>39421</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4592300" y="13582104"/>
          <a:ext cx="889000" cy="1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88236</xdr:rowOff>
    </xdr:from>
    <xdr:to>
      <xdr:col>81</xdr:col>
      <xdr:colOff>101600</xdr:colOff>
      <xdr:row>79</xdr:row>
      <xdr:rowOff>18386</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5430500" y="1346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34913</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14111" y="13236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39421</xdr:rowOff>
    </xdr:from>
    <xdr:to>
      <xdr:col>76</xdr:col>
      <xdr:colOff>114300</xdr:colOff>
      <xdr:row>79</xdr:row>
      <xdr:rowOff>44450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3703300" y="13583971"/>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64813</xdr:rowOff>
    </xdr:from>
    <xdr:to>
      <xdr:col>76</xdr:col>
      <xdr:colOff>165100</xdr:colOff>
      <xdr:row>78</xdr:row>
      <xdr:rowOff>166413</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4541500" y="1343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11490</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325111" y="13213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36990</xdr:rowOff>
    </xdr:from>
    <xdr:to>
      <xdr:col>71</xdr:col>
      <xdr:colOff>177800</xdr:colOff>
      <xdr:row>79</xdr:row>
      <xdr:rowOff>44450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2814300" y="13581540"/>
          <a:ext cx="889000" cy="7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68624</xdr:rowOff>
    </xdr:from>
    <xdr:to>
      <xdr:col>72</xdr:col>
      <xdr:colOff>38100</xdr:colOff>
      <xdr:row>78</xdr:row>
      <xdr:rowOff>170224</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3652500" y="13441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15301</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436111" y="13216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68852</xdr:rowOff>
    </xdr:from>
    <xdr:to>
      <xdr:col>67</xdr:col>
      <xdr:colOff>101600</xdr:colOff>
      <xdr:row>78</xdr:row>
      <xdr:rowOff>170452</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2763500" y="1344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15529</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547111" y="13217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158882</xdr:rowOff>
    </xdr:from>
    <xdr:to>
      <xdr:col>85</xdr:col>
      <xdr:colOff>177800</xdr:colOff>
      <xdr:row>79</xdr:row>
      <xdr:rowOff>89032</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6268700" y="13531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80022</xdr:rowOff>
    </xdr:from>
    <xdr:ext cx="378565" cy="259045"/>
    <xdr:sp macro="" textlink="">
      <xdr:nvSpPr>
        <xdr:cNvPr id="651" name="災害復旧費該当値テキスト">
          <a:extLst>
            <a:ext uri="{FF2B5EF4-FFF2-40B4-BE49-F238E27FC236}">
              <a16:creationId xmlns:a16="http://schemas.microsoft.com/office/drawing/2014/main" id="{00000000-0008-0000-0700-00008B020000}"/>
            </a:ext>
          </a:extLst>
        </xdr:cNvPr>
        <xdr:cNvSpPr txBox="1"/>
      </xdr:nvSpPr>
      <xdr:spPr>
        <a:xfrm>
          <a:off x="16370300" y="134531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158204</xdr:rowOff>
    </xdr:from>
    <xdr:to>
      <xdr:col>81</xdr:col>
      <xdr:colOff>101600</xdr:colOff>
      <xdr:row>79</xdr:row>
      <xdr:rowOff>88354</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5430500" y="1353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79481</xdr:rowOff>
    </xdr:from>
    <xdr:ext cx="378565"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92017" y="136240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160071</xdr:rowOff>
    </xdr:from>
    <xdr:to>
      <xdr:col>76</xdr:col>
      <xdr:colOff>165100</xdr:colOff>
      <xdr:row>79</xdr:row>
      <xdr:rowOff>90221</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4541500" y="13533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81348</xdr:rowOff>
    </xdr:from>
    <xdr:ext cx="378565"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03017" y="136258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157640</xdr:rowOff>
    </xdr:from>
    <xdr:to>
      <xdr:col>67</xdr:col>
      <xdr:colOff>101600</xdr:colOff>
      <xdr:row>79</xdr:row>
      <xdr:rowOff>87790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2763500" y="135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78917</xdr:rowOff>
    </xdr:from>
    <xdr:ext cx="378565"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625017" y="136234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164655</xdr:rowOff>
    </xdr:from>
    <xdr:to>
      <xdr:col>85</xdr:col>
      <xdr:colOff>126364</xdr:colOff>
      <xdr:row>99</xdr:row>
      <xdr:rowOff>18630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6317595" y="15595155"/>
          <a:ext cx="1269" cy="1397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22457</xdr:rowOff>
    </xdr:from>
    <xdr:ext cx="469744" cy="259045"/>
    <xdr:sp macro="" textlink="">
      <xdr:nvSpPr>
        <xdr:cNvPr id="684" name="公債費最小値テキスト">
          <a:extLst>
            <a:ext uri="{FF2B5EF4-FFF2-40B4-BE49-F238E27FC236}">
              <a16:creationId xmlns:a16="http://schemas.microsoft.com/office/drawing/2014/main" id="{00000000-0008-0000-0700-0000AC020000}"/>
            </a:ext>
          </a:extLst>
        </xdr:cNvPr>
        <xdr:cNvSpPr txBox="1"/>
      </xdr:nvSpPr>
      <xdr:spPr>
        <a:xfrm>
          <a:off x="16370300" y="16996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18630</xdr:rowOff>
    </xdr:from>
    <xdr:to>
      <xdr:col>86</xdr:col>
      <xdr:colOff>25400</xdr:colOff>
      <xdr:row>99</xdr:row>
      <xdr:rowOff>18630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6992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111332</xdr:rowOff>
    </xdr:from>
    <xdr:ext cx="599010" cy="259045"/>
    <xdr:sp macro="" textlink="">
      <xdr:nvSpPr>
        <xdr:cNvPr id="686" name="公債費最大値テキスト">
          <a:extLst>
            <a:ext uri="{FF2B5EF4-FFF2-40B4-BE49-F238E27FC236}">
              <a16:creationId xmlns:a16="http://schemas.microsoft.com/office/drawing/2014/main" id="{00000000-0008-0000-0700-0000AE020000}"/>
            </a:ext>
          </a:extLst>
        </xdr:cNvPr>
        <xdr:cNvSpPr txBox="1"/>
      </xdr:nvSpPr>
      <xdr:spPr>
        <a:xfrm>
          <a:off x="16370300" y="15370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373,450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164655</xdr:rowOff>
    </xdr:from>
    <xdr:to>
      <xdr:col>86</xdr:col>
      <xdr:colOff>25400</xdr:colOff>
      <xdr:row>90</xdr:row>
      <xdr:rowOff>164655</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559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19966</xdr:rowOff>
    </xdr:from>
    <xdr:to>
      <xdr:col>85</xdr:col>
      <xdr:colOff>127000</xdr:colOff>
      <xdr:row>98</xdr:row>
      <xdr:rowOff>30628</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5481300" y="16822066"/>
          <a:ext cx="838200" cy="10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27309</xdr:rowOff>
    </xdr:from>
    <xdr:ext cx="534377" cy="259045"/>
    <xdr:sp macro="" textlink="">
      <xdr:nvSpPr>
        <xdr:cNvPr id="689" name="公債費平均値テキスト">
          <a:extLst>
            <a:ext uri="{FF2B5EF4-FFF2-40B4-BE49-F238E27FC236}">
              <a16:creationId xmlns:a16="http://schemas.microsoft.com/office/drawing/2014/main" id="{00000000-0008-0000-0700-0000B1020000}"/>
            </a:ext>
          </a:extLst>
        </xdr:cNvPr>
        <xdr:cNvSpPr txBox="1"/>
      </xdr:nvSpPr>
      <xdr:spPr>
        <a:xfrm>
          <a:off x="16370300" y="164865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4432</xdr:rowOff>
    </xdr:from>
    <xdr:to>
      <xdr:col>85</xdr:col>
      <xdr:colOff>177800</xdr:colOff>
      <xdr:row>97</xdr:row>
      <xdr:rowOff>106032</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6268700" y="1663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30628</xdr:rowOff>
    </xdr:from>
    <xdr:to>
      <xdr:col>81</xdr:col>
      <xdr:colOff>50800</xdr:colOff>
      <xdr:row>98</xdr:row>
      <xdr:rowOff>42187</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4592300" y="16832728"/>
          <a:ext cx="889000" cy="11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16777</xdr:rowOff>
    </xdr:from>
    <xdr:to>
      <xdr:col>81</xdr:col>
      <xdr:colOff>101600</xdr:colOff>
      <xdr:row>97</xdr:row>
      <xdr:rowOff>118377</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5430500" y="166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134904</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5214111" y="16422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42187</xdr:rowOff>
    </xdr:from>
    <xdr:to>
      <xdr:col>76</xdr:col>
      <xdr:colOff>114300</xdr:colOff>
      <xdr:row>98</xdr:row>
      <xdr:rowOff>56113</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3703300" y="16844287"/>
          <a:ext cx="889000" cy="13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59985</xdr:rowOff>
    </xdr:from>
    <xdr:to>
      <xdr:col>76</xdr:col>
      <xdr:colOff>165100</xdr:colOff>
      <xdr:row>97</xdr:row>
      <xdr:rowOff>161585</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4541500" y="1669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6662</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325111" y="16465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41204</xdr:rowOff>
    </xdr:from>
    <xdr:to>
      <xdr:col>71</xdr:col>
      <xdr:colOff>177800</xdr:colOff>
      <xdr:row>98</xdr:row>
      <xdr:rowOff>56113</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2814300" y="16843304"/>
          <a:ext cx="889000" cy="1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63697</xdr:rowOff>
    </xdr:from>
    <xdr:to>
      <xdr:col>72</xdr:col>
      <xdr:colOff>38100</xdr:colOff>
      <xdr:row>97</xdr:row>
      <xdr:rowOff>165297</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3652500" y="16694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10374</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436111" y="1646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50777</xdr:rowOff>
    </xdr:from>
    <xdr:to>
      <xdr:col>67</xdr:col>
      <xdr:colOff>101600</xdr:colOff>
      <xdr:row>97</xdr:row>
      <xdr:rowOff>152377</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2763500" y="16681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168904</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547111" y="16456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140616</xdr:rowOff>
    </xdr:from>
    <xdr:to>
      <xdr:col>85</xdr:col>
      <xdr:colOff>177800</xdr:colOff>
      <xdr:row>98</xdr:row>
      <xdr:rowOff>70766</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6268700" y="16771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119043</xdr:rowOff>
    </xdr:from>
    <xdr:ext cx="534377" cy="259045"/>
    <xdr:sp macro="" textlink="">
      <xdr:nvSpPr>
        <xdr:cNvPr id="708" name="公債費該当値テキスト">
          <a:extLst>
            <a:ext uri="{FF2B5EF4-FFF2-40B4-BE49-F238E27FC236}">
              <a16:creationId xmlns:a16="http://schemas.microsoft.com/office/drawing/2014/main" id="{00000000-0008-0000-0700-0000C4020000}"/>
            </a:ext>
          </a:extLst>
        </xdr:cNvPr>
        <xdr:cNvSpPr txBox="1"/>
      </xdr:nvSpPr>
      <xdr:spPr>
        <a:xfrm>
          <a:off x="16370300" y="16749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151278</xdr:rowOff>
    </xdr:from>
    <xdr:to>
      <xdr:col>81</xdr:col>
      <xdr:colOff>101600</xdr:colOff>
      <xdr:row>98</xdr:row>
      <xdr:rowOff>81428</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5430500" y="1678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72555</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14111" y="16874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162837</xdr:rowOff>
    </xdr:from>
    <xdr:to>
      <xdr:col>76</xdr:col>
      <xdr:colOff>165100</xdr:colOff>
      <xdr:row>98</xdr:row>
      <xdr:rowOff>92987</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4541500" y="16793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84114</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325111" y="16886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5313</xdr:rowOff>
    </xdr:from>
    <xdr:to>
      <xdr:col>72</xdr:col>
      <xdr:colOff>38100</xdr:colOff>
      <xdr:row>98</xdr:row>
      <xdr:rowOff>106913</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3652500" y="16807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98040</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36111" y="16900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161854</xdr:rowOff>
    </xdr:from>
    <xdr:to>
      <xdr:col>67</xdr:col>
      <xdr:colOff>101600</xdr:colOff>
      <xdr:row>98</xdr:row>
      <xdr:rowOff>92004</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2763500" y="1679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83131</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547111" y="16885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a:extLst>
            <a:ext uri="{FF2B5EF4-FFF2-40B4-BE49-F238E27FC236}">
              <a16:creationId xmlns:a16="http://schemas.microsoft.com/office/drawing/2014/main" id="{00000000-0008-0000-0700-0000E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21318</xdr:rowOff>
    </xdr:from>
    <xdr:to>
      <xdr:col>116</xdr:col>
      <xdr:colOff>62864</xdr:colOff>
      <xdr:row>39</xdr:row>
      <xdr:rowOff>98878</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flipV="1">
          <a:off x="22159595" y="5164818"/>
          <a:ext cx="1269" cy="1620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3" name="諸支出金最小値テキスト">
          <a:extLst>
            <a:ext uri="{FF2B5EF4-FFF2-40B4-BE49-F238E27FC236}">
              <a16:creationId xmlns:a16="http://schemas.microsoft.com/office/drawing/2014/main" id="{00000000-0008-0000-0700-0000E7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139445</xdr:rowOff>
    </xdr:from>
    <xdr:ext cx="469744" cy="259045"/>
    <xdr:sp macro="" textlink="">
      <xdr:nvSpPr>
        <xdr:cNvPr id="745" name="諸支出金最大値テキスト">
          <a:extLst>
            <a:ext uri="{FF2B5EF4-FFF2-40B4-BE49-F238E27FC236}">
              <a16:creationId xmlns:a16="http://schemas.microsoft.com/office/drawing/2014/main" id="{00000000-0008-0000-0700-0000E9020000}"/>
            </a:ext>
          </a:extLst>
        </xdr:cNvPr>
        <xdr:cNvSpPr txBox="1"/>
      </xdr:nvSpPr>
      <xdr:spPr>
        <a:xfrm>
          <a:off x="22212300" y="4940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9,925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21318</xdr:rowOff>
    </xdr:from>
    <xdr:to>
      <xdr:col>116</xdr:col>
      <xdr:colOff>152400</xdr:colOff>
      <xdr:row>30</xdr:row>
      <xdr:rowOff>21318</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5164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14949</xdr:rowOff>
    </xdr:from>
    <xdr:ext cx="378565" cy="259045"/>
    <xdr:sp macro="" textlink="">
      <xdr:nvSpPr>
        <xdr:cNvPr id="748" name="諸支出金平均値テキスト">
          <a:extLst>
            <a:ext uri="{FF2B5EF4-FFF2-40B4-BE49-F238E27FC236}">
              <a16:creationId xmlns:a16="http://schemas.microsoft.com/office/drawing/2014/main" id="{00000000-0008-0000-0700-0000EC020000}"/>
            </a:ext>
          </a:extLst>
        </xdr:cNvPr>
        <xdr:cNvSpPr txBox="1"/>
      </xdr:nvSpPr>
      <xdr:spPr>
        <a:xfrm>
          <a:off x="22212300" y="653004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163522</xdr:rowOff>
    </xdr:from>
    <xdr:to>
      <xdr:col>116</xdr:col>
      <xdr:colOff>114300</xdr:colOff>
      <xdr:row>39</xdr:row>
      <xdr:rowOff>93672</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2110700" y="6678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111597</xdr:rowOff>
    </xdr:from>
    <xdr:to>
      <xdr:col>112</xdr:col>
      <xdr:colOff>38100</xdr:colOff>
      <xdr:row>39</xdr:row>
      <xdr:rowOff>41747</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1272500" y="6626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58274</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134017" y="64019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165970</xdr:rowOff>
    </xdr:from>
    <xdr:to>
      <xdr:col>107</xdr:col>
      <xdr:colOff>101600</xdr:colOff>
      <xdr:row>39</xdr:row>
      <xdr:rowOff>96120</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0383500" y="668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112648</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45017" y="64562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163522</xdr:rowOff>
    </xdr:from>
    <xdr:to>
      <xdr:col>102</xdr:col>
      <xdr:colOff>165100</xdr:colOff>
      <xdr:row>39</xdr:row>
      <xdr:rowOff>93672</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9494500" y="6678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110198</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6017" y="64538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161399</xdr:rowOff>
    </xdr:from>
    <xdr:to>
      <xdr:col>98</xdr:col>
      <xdr:colOff>38100</xdr:colOff>
      <xdr:row>39</xdr:row>
      <xdr:rowOff>91549</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8605500" y="667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108076</xdr:rowOff>
    </xdr:from>
    <xdr:ext cx="378565"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467017" y="64517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141948</xdr:rowOff>
    </xdr:from>
    <xdr:ext cx="249299" cy="259045"/>
    <xdr:sp macro="" textlink="">
      <xdr:nvSpPr>
        <xdr:cNvPr id="767" name="諸支出金該当値テキスト">
          <a:extLst>
            <a:ext uri="{FF2B5EF4-FFF2-40B4-BE49-F238E27FC236}">
              <a16:creationId xmlns:a16="http://schemas.microsoft.com/office/drawing/2014/main" id="{00000000-0008-0000-0700-0000FF020000}"/>
            </a:ext>
          </a:extLst>
        </xdr:cNvPr>
        <xdr:cNvSpPr txBox="1"/>
      </xdr:nvSpPr>
      <xdr:spPr>
        <a:xfrm>
          <a:off x="22212300" y="66570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a:extLst>
            <a:ext uri="{FF2B5EF4-FFF2-40B4-BE49-F238E27FC236}">
              <a16:creationId xmlns:a16="http://schemas.microsoft.com/office/drawing/2014/main" id="{00000000-0008-0000-0700-000018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a:extLst>
            <a:ext uri="{FF2B5EF4-FFF2-40B4-BE49-F238E27FC236}">
              <a16:creationId xmlns:a16="http://schemas.microsoft.com/office/drawing/2014/main" id="{00000000-0008-0000-0700-00001A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a:extLst>
            <a:ext uri="{FF2B5EF4-FFF2-40B4-BE49-F238E27FC236}">
              <a16:creationId xmlns:a16="http://schemas.microsoft.com/office/drawing/2014/main" id="{00000000-0008-0000-0700-00001D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a:extLst>
            <a:ext uri="{FF2B5EF4-FFF2-40B4-BE49-F238E27FC236}">
              <a16:creationId xmlns:a16="http://schemas.microsoft.com/office/drawing/2014/main" id="{00000000-0008-0000-0700-000030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総務費は住民一人当たりのコストが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516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円となり、令和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5,753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円増加しているのは、町民応援商品券発行事業を実施したためである。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民生費は住民一人当たりのコストが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2,551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円となり、令和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5,385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円減少しているのは、令和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年度に実施した住民税非課税世帯等臨時特別給付金事業や子育て世帯への臨時特別給付金事業等の実施、介護給付費の増加など社会保障経費の伸びなどが影響している。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消防費は住民一人当たりのコストが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7,743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円となり、令和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8,238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円減少しているのは、令和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年度に実施した第</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分団消防詰所建設工事（繰越）などが影響している。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教育費は住民一人当たりのコストが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5,285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円となり、令和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7,139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円増加しているのは、小学校建設に向けた教育施設建設基金の積立を行ったためである。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全体的に類似団体平均を下回っているのは、性質別決算分析で述べたことと同様であり、比較的効率的に行政サービスが提供できる地理的環境にあることがいえる。引き続き事務事業の簡素化、効率化に取り組んでいく。</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衛生費は、類似団体平均と概ね同等となっており、その要因としては、町所有の清掃センター</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(S59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築）における施設管理である。今後も施設の維持管理に係る経費は増加傾向であることも踏まえ、近隣市町と広域的な施設の運営について、早急に方向性を決定する必要がある。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千葉県御宿町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財政調整基金は、平成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22</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年度以降同水準で推移してきたが、令和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年度以降の積立に伴い、標準財政規模比</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18.29%</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となった。公共施設等の老朽化対策や小学校校舎更新に向けて特定目的基金への積立てが必要な中、不測の財政事情に対応できるよう財政調整基金については決算剰余金を中心に標準財政規模の</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％を目安に基金残高の管理を行い、健全な財政運営に努める。実質単年度収支については、令和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年度はコロナ禍からの事業再開等により標準財政規模比</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1.56</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％の減となった。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千葉県御宿町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令和</a:t>
          </a:r>
          <a:r>
            <a:rPr kumimoji="1" lang="en-US" altLang="ja-JP" sz="18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a:t>
          </a:r>
          <a:r>
            <a:rPr kumimoji="1" lang="ja-JP" altLang="en-US" sz="18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年度も歳計現金や資金の不足は生じてこないことから、連結実質赤字比率は該当とならない。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令和</a:t>
          </a:r>
          <a:r>
            <a:rPr kumimoji="1" lang="en-US" altLang="ja-JP" sz="18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a:t>
          </a:r>
          <a:r>
            <a:rPr kumimoji="1" lang="ja-JP" altLang="en-US" sz="18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年度は令和</a:t>
          </a:r>
          <a:r>
            <a:rPr kumimoji="1" lang="en-US" altLang="ja-JP" sz="18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a:t>
          </a:r>
          <a:r>
            <a:rPr kumimoji="1" lang="ja-JP" altLang="en-US" sz="18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年度と比較して標準財政規模は減少したものの、令和</a:t>
          </a:r>
          <a:r>
            <a:rPr kumimoji="1" lang="en-US" altLang="ja-JP" sz="18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a:t>
          </a:r>
          <a:r>
            <a:rPr kumimoji="1" lang="ja-JP" altLang="en-US" sz="18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年度についても普通交付税の再算定による追加交付があったため、標準財政規模の減少額は概ね</a:t>
          </a:r>
          <a:r>
            <a:rPr kumimoji="1" lang="en-US" altLang="ja-JP" sz="18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6,000</a:t>
          </a:r>
          <a:r>
            <a:rPr kumimoji="1" lang="ja-JP" altLang="en-US" sz="18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万円に留まった。一般会計や国民健康保険特別会計において実質収支が減少したため比率は縮小しており、水道事業会計は収益の減少に加え総費用が増加し、黒字構成比率は近年減少傾向にある。また、介護保険特別会計については、実質収支が増加したため比率が拡大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総額では令和</a:t>
          </a:r>
          <a:r>
            <a:rPr kumimoji="1" lang="en-US" altLang="ja-JP" sz="18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a:t>
          </a:r>
          <a:r>
            <a:rPr kumimoji="1" lang="ja-JP" altLang="en-US" sz="18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年度に比べて令和</a:t>
          </a:r>
          <a:r>
            <a:rPr kumimoji="1" lang="en-US" altLang="ja-JP" sz="18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a:t>
          </a:r>
          <a:r>
            <a:rPr kumimoji="1" lang="ja-JP" altLang="en-US" sz="18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年度は黒字額が減少したが、今後も引き続き安定した財政運営に努める。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a16="http://schemas.microsoft.com/office/drawing/2014/main" id="{00000000-0008-0000-09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a16="http://schemas.microsoft.com/office/drawing/2014/main" id="{00000000-0008-0000-09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千葉県御宿町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元利償還金は、平成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31</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年度借入の小・中学校エアコン整備事業債や清掃センター施設改修事業債の元金償還開始等に伴い、概ね</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1,600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万円の元利償還金が増加し、分子が増加した。元利償還金は令和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年度にピークを迎えたが、今後、令和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9</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年度の小学校校舎更新や老朽化した公共施設の改修など適正管理に係る大規模事業が続く見込みのため、実質公債費比率の分子も再び増加していくことが見込まれる。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引き続き、現世代と将来世代との負担のバランスに配慮した地方債発行に努め、持続可能な財政運営を行っていく。</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本町においては満期一括償還方式による地方債は発行していません。これは、限られた財源の中、出来る限り経費の縮減のため行っているもので、元金の低減による金利負担の長期的な削減に向け、元利均等償還方式を選択しているところです。</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千葉県御宿町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過去</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5</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年間の推移をみると、令和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年度までは大規模事業等にかかる地方債の発行により将来負担比率（分子）は増加傾向となっていたが、令和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年度及び令和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は臨時財政対策債発行可能額の縮小等により借入額を抑制できたことから地方債現在高の減少等により、比率も減少している。また、充当可能基金については、教育施設建設基金や公共施設維持管理基金等に積立を行ったため増加となったものの、ふるさとづくり基金については寄附傾向の変化や物価高騰の影響等により寄附額が伸びず減少傾向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今後、将来負担額については、小学校校舎更新等の大規模事業により増加が見込まれるが、単年度財政負担の軽減と公平性の観点から、負担を複数年度で平準化するとともに、住民に理解される負担水準を模索しながら地方債発行や基金積立を行い、健全な財政状況を維持す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千葉県御宿町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・特定目的基金について、小学校建設に向けた教育施設建設基金に</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5,000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万円の積立てを行ったほか、老朽化が進む公共施設の維持管理に対応するため公共施設維持管理基金に</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8,000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万円を積立てたこと等が影響して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3,500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万円の増となり、基金全体としては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2,600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万円の増加となった。</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年度以降は、小学校庁舎更新に対応するため、基金の積立てと取崩しが大きく動いていくことが見込まれる。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・公共施設維持管理基金等の特定目的基金については、今後、令和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年度に策定した公共施設等総合計画に基づき計画的に運用し、令和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年度の小学校校舎更新に向けて状況を見極めながら優先的に積立てを行うなど、将来世代の負担に配慮した地方債発行とのバランスを勘案しつつ、長期的な目線での安定した基金運用に努める。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・教育施設建設基金：令和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年度の校舎更新を予定している小学校建設のための財源</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・公共施設維持管理基金：町公共施設の安全性及び機能性を維持するため、施設の維持補修を適正かつ計画的に行うための財源</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・活力あるふるさとづくり基金：①幻想の世界「月の沙漠の旅」づくり事業　②世界に発信「人類愛の輪」事業　③夢を育む人にやさしいまちづくり事業　④活力があふれ賑わいを生むまちづくり事業　⑤住民協働による豊かな暮らしと安心安全なまちづくり事業</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・庁舎施設維持管理基金：老朽化が深刻な庁舎の維持管理のための財源</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・消防防災施設整備基金：消防防災施設の円滑な整備のための財源（除却含む）</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・活力あるふるさとづくり基金：寄附金の減少に伴う減</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・教育施設建設基金：小学校建設が最優先事業となっているため積立てを優先的に行ったことによる増</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・公共施設維持管理基金：公共施設の老朽化に伴う対応を見据え積立たことによる増</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・庁舎施設維持管理基金・消防防災施設整備基金：利子分の増</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・教育施設建設基金：小学校建設に向け、優先的に積立、取崩しを行っていく。</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・公共施設維持管理基金：公共施設等総合計画に基づき、施設の統廃合も含めた適正管理のため、積立てや取崩しを適宜行っていく。</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・活力あるふるさとづくり基金：寄附者の意向を適切に事業に反映し、速やかな取り扱いができるように努める。また、寄附金が減少傾向になっている現状の改善に早急に取り組む。</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・その他特定目的基金：公共施設維持管理基金と並行して庁舎等主要施設についても、老朽化対応に向けた維持管理基金の運用を行っていく。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・利息分の増。</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・財政調整基金の残高は、標準財政規模の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％の範囲を維持できるよう努めている。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年度の標準財政規模が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2,631,318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千円であるため、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9,470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万円から</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憶</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2,626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万円の範囲内で基金残高を維持するものとし、近年頻発する災害等による緊急の財政負担を勘案して範囲内上限まで積立てを行いたいと考えるが、令和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年度以降は標準財政規模が拡大していることや社会情勢なども見極めながら、適正に残高を管理していく。</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・利息分の増。</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年度が公債費のピークであったため、現段階では中期的には大幅な公債費の増加など減債基金に頼る状況にはないものと考えている。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40E4C8D0-2499-499D-8A47-B007396F66E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D5162C90-8BEB-404D-8E5F-9F931BA440F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80BD7857-3F28-49B7-BFC7-7CE6CAD613F7}"/>
            </a:ext>
          </a:extLst>
        </xdr:cNvPr>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F1C60CF5-1351-4CD6-A69D-C6F0D33EEFCA}"/>
            </a:ext>
          </a:extLst>
        </xdr:cNvPr>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8F26FE1-5313-4ED4-86AC-DE979571819B}"/>
            </a:ext>
          </a:extLst>
        </xdr:cNvPr>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4FD60D2C-1532-4A55-91ED-6A8562490C25}"/>
            </a:ext>
          </a:extLst>
        </xdr:cNvPr>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千葉県御宿町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1667ABD9-B5FC-4825-A626-835B01B00BF5}"/>
            </a:ext>
          </a:extLst>
        </xdr:cNvPr>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DB51C65C-3C35-4F3F-A545-BE560255697E}"/>
            </a:ext>
          </a:extLst>
        </xdr:cNvPr>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2212FF90-1305-43D7-9E1A-2F5799C10609}"/>
            </a:ext>
          </a:extLst>
        </xdr:cNvPr>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B60D24AC-5045-477F-84C5-2F2677083F75}"/>
            </a:ext>
          </a:extLst>
        </xdr:cNvPr>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FEC621D2-851B-4A77-991B-38B8C8873E58}"/>
            </a:ext>
          </a:extLst>
        </xdr:cNvPr>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72278C5D-9F6E-4F27-BE71-27AE1A10A8A2}"/>
            </a:ext>
          </a:extLst>
        </xdr:cNvPr>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7,114
7,052
24.85
4,532,894
4,169,033
336,326
2,631,318
3,074,029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74CDD10D-2F9C-46A8-AF47-D8C0BDB4684F}"/>
            </a:ext>
          </a:extLst>
        </xdr:cNvPr>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804D6174-1240-4EDB-A90A-C486275E645B}"/>
            </a:ext>
          </a:extLst>
        </xdr:cNvPr>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FDDBFC2A-2B56-4281-B6B9-F30258739104}"/>
            </a:ext>
          </a:extLst>
        </xdr:cNvPr>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57C72FE9-394A-45A9-BCE6-CC10D572BB94}"/>
            </a:ext>
          </a:extLst>
        </xdr:cNvPr>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18FD401A-CF1A-427A-9F7B-FCF68670039F}"/>
            </a:ext>
          </a:extLst>
        </xdr:cNvPr>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AAA9BE8E-BFF2-4963-9837-5FD310390B2B}"/>
            </a:ext>
          </a:extLst>
        </xdr:cNvPr>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11D1AC80-B862-4EF2-AD02-87196DD3E43D}"/>
            </a:ext>
          </a:extLst>
        </xdr:cNvPr>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CE7F20A2-EBF3-4BFE-926B-19DAC7B9292E}"/>
            </a:ext>
          </a:extLst>
        </xdr:cNvPr>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694EB9F8-1875-4BC0-8D3C-429CA178606B}"/>
            </a:ext>
          </a:extLst>
        </xdr:cNvPr>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F695B1D0-C8F5-425F-A36B-DEC0B036CD0A}"/>
            </a:ext>
          </a:extLst>
        </xdr:cNvPr>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CBD762AD-B7F2-417D-9304-4A19B77928DC}"/>
            </a:ext>
          </a:extLst>
        </xdr:cNvPr>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ACA1F183-B988-41A1-A710-6CE856048BE9}"/>
            </a:ext>
          </a:extLst>
        </xdr:cNvPr>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DE1FAA77-F3A7-4BBB-83CD-CD0AA81C76B8}"/>
            </a:ext>
          </a:extLst>
        </xdr:cNvPr>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76C553F4-5184-4003-B9E0-395F3D5DB9C3}"/>
            </a:ext>
          </a:extLst>
        </xdr:cNvPr>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B58CB4CC-ED52-44DF-8F7B-B9DA0F3889F7}"/>
            </a:ext>
          </a:extLst>
        </xdr:cNvPr>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CC09E86F-FE1C-4CF3-8101-BC91015FED9A}"/>
            </a:ext>
          </a:extLst>
        </xdr:cNvPr>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362349AB-844F-4BAB-9E97-B1C489D7B25C}"/>
            </a:ext>
          </a:extLst>
        </xdr:cNvPr>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401B4897-0B89-4C15-976A-6FA70A786AD4}"/>
            </a:ext>
          </a:extLst>
        </xdr:cNvPr>
        <xdr:cNvSpPr txBox="1"/>
      </xdr:nvSpPr>
      <xdr:spPr>
        <a:xfrm>
          <a:off x="419100" y="27247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637F210A-6F87-4D80-8176-18BE31EB3EC2}"/>
            </a:ext>
          </a:extLst>
        </xdr:cNvPr>
        <xdr:cNvSpPr txBox="1"/>
      </xdr:nvSpPr>
      <xdr:spPr>
        <a:xfrm>
          <a:off x="419100" y="29622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20C4610B-15B3-457A-8FF3-6E7CED5ECB07}"/>
            </a:ext>
          </a:extLst>
        </xdr:cNvPr>
        <xdr:cNvSpPr txBox="1"/>
      </xdr:nvSpPr>
      <xdr:spPr>
        <a:xfrm>
          <a:off x="419100" y="319595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a:extLst>
            <a:ext uri="{FF2B5EF4-FFF2-40B4-BE49-F238E27FC236}">
              <a16:creationId xmlns:a16="http://schemas.microsoft.com/office/drawing/2014/main" id="{C64D8E7A-8ADA-4C52-A42D-C5DCE513A5D1}"/>
            </a:ext>
          </a:extLst>
        </xdr:cNvPr>
        <xdr:cNvSpPr txBox="1"/>
      </xdr:nvSpPr>
      <xdr:spPr>
        <a:xfrm>
          <a:off x="419100" y="343344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6BB7755B-7E82-4B64-BCEC-A5384A89ADCB}"/>
            </a:ext>
          </a:extLst>
        </xdr:cNvPr>
        <xdr:cNvSpPr txBox="1"/>
      </xdr:nvSpPr>
      <xdr:spPr>
        <a:xfrm>
          <a:off x="419100" y="367093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302C7D90-73B7-44C0-B3EF-24EEBF410C96}"/>
            </a:ext>
          </a:extLst>
        </xdr:cNvPr>
        <xdr:cNvSpPr/>
      </xdr:nvSpPr>
      <xdr:spPr>
        <a:xfrm>
          <a:off x="1127125" y="4180205"/>
          <a:ext cx="37388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D65CB843-EE24-4310-812C-6E5C2BBF1951}"/>
            </a:ext>
          </a:extLst>
        </xdr:cNvPr>
        <xdr:cNvSpPr/>
      </xdr:nvSpPr>
      <xdr:spPr>
        <a:xfrm>
          <a:off x="1774684" y="453891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F79C4EB9-F053-4532-AB3A-EA57C30E388F}"/>
            </a:ext>
          </a:extLst>
        </xdr:cNvPr>
        <xdr:cNvSpPr/>
      </xdr:nvSpPr>
      <xdr:spPr>
        <a:xfrm>
          <a:off x="3387084" y="452224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8CC730C3-9A83-429F-8CE5-C3F416239BC2}"/>
            </a:ext>
          </a:extLst>
        </xdr:cNvPr>
        <xdr:cNvSpPr/>
      </xdr:nvSpPr>
      <xdr:spPr>
        <a:xfrm>
          <a:off x="48152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A0C2EE12-6208-4D61-A9FD-332CE366E1BF}"/>
            </a:ext>
          </a:extLst>
        </xdr:cNvPr>
        <xdr:cNvSpPr/>
      </xdr:nvSpPr>
      <xdr:spPr>
        <a:xfrm>
          <a:off x="48152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45CB9710-2315-4F26-A7A0-9EC0E84D1CF1}"/>
            </a:ext>
          </a:extLst>
        </xdr:cNvPr>
        <xdr:cNvSpPr/>
      </xdr:nvSpPr>
      <xdr:spPr>
        <a:xfrm>
          <a:off x="615632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9C466750-949F-4D08-ADD3-26C7B4E16476}"/>
            </a:ext>
          </a:extLst>
        </xdr:cNvPr>
        <xdr:cNvSpPr/>
      </xdr:nvSpPr>
      <xdr:spPr>
        <a:xfrm>
          <a:off x="615632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FFD9CEE5-0EF6-41A3-8601-E84AA1F21AC0}"/>
            </a:ext>
          </a:extLst>
        </xdr:cNvPr>
        <xdr:cNvSpPr/>
      </xdr:nvSpPr>
      <xdr:spPr>
        <a:xfrm>
          <a:off x="762444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CB0BEC56-FCCB-49F9-A084-1C8646AD3E8C}"/>
            </a:ext>
          </a:extLst>
        </xdr:cNvPr>
        <xdr:cNvSpPr/>
      </xdr:nvSpPr>
      <xdr:spPr>
        <a:xfrm>
          <a:off x="762444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A48A6765-BE2A-4A80-8C36-3608DBA13236}"/>
            </a:ext>
          </a:extLst>
        </xdr:cNvPr>
        <xdr:cNvSpPr/>
      </xdr:nvSpPr>
      <xdr:spPr>
        <a:xfrm>
          <a:off x="1127125" y="485965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E80DD18F-9557-49DC-96A1-5FC21D723E7E}"/>
            </a:ext>
          </a:extLst>
        </xdr:cNvPr>
        <xdr:cNvSpPr/>
      </xdr:nvSpPr>
      <xdr:spPr>
        <a:xfrm>
          <a:off x="510984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2B95824-A756-49AD-9A5D-96AED7955AED}"/>
            </a:ext>
          </a:extLst>
        </xdr:cNvPr>
        <xdr:cNvSpPr/>
      </xdr:nvSpPr>
      <xdr:spPr>
        <a:xfrm>
          <a:off x="510984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3497ED98-E490-4F15-AC84-8E094D3E63CD}"/>
            </a:ext>
          </a:extLst>
        </xdr:cNvPr>
        <xdr:cNvSpPr txBox="1"/>
      </xdr:nvSpPr>
      <xdr:spPr>
        <a:xfrm>
          <a:off x="516318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類似団体内平均値に近づいている</a:t>
          </a:r>
          <a:r>
            <a:rPr kumimoji="1" lang="ja-JP" altLang="en-US" sz="1100">
              <a:solidFill>
                <a:schemeClr val="dk1"/>
              </a:solidFill>
              <a:effectLst/>
              <a:latin typeface="+mn-lt"/>
              <a:ea typeface="+mn-ea"/>
              <a:cs typeface="+mn-cs"/>
            </a:rPr>
            <a:t>ものの、</a:t>
          </a:r>
          <a:r>
            <a:rPr kumimoji="1" lang="ja-JP" altLang="ja-JP" sz="1100">
              <a:solidFill>
                <a:schemeClr val="dk1"/>
              </a:solidFill>
              <a:effectLst/>
              <a:latin typeface="+mn-lt"/>
              <a:ea typeface="+mn-ea"/>
              <a:cs typeface="+mn-cs"/>
            </a:rPr>
            <a:t>類似団体内平均値</a:t>
          </a:r>
          <a:r>
            <a:rPr kumimoji="1" lang="ja-JP" altLang="en-US" sz="110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若干下回っている</a:t>
          </a:r>
          <a:r>
            <a:rPr kumimoji="1" lang="ja-JP" altLang="en-US" sz="1100">
              <a:solidFill>
                <a:schemeClr val="dk1"/>
              </a:solidFill>
              <a:effectLst/>
              <a:latin typeface="+mn-lt"/>
              <a:ea typeface="+mn-ea"/>
              <a:cs typeface="+mn-cs"/>
            </a:rPr>
            <a:t>状況である。数値は、</a:t>
          </a:r>
          <a:r>
            <a:rPr kumimoji="1" lang="ja-JP" altLang="ja-JP" sz="1100">
              <a:solidFill>
                <a:schemeClr val="dk1"/>
              </a:solidFill>
              <a:effectLst/>
              <a:latin typeface="+mn-lt"/>
              <a:ea typeface="+mn-ea"/>
              <a:cs typeface="+mn-cs"/>
            </a:rPr>
            <a:t>上昇傾向</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続いており</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老朽化の進む資産を維持するための基金積立等を積極的に実施し、人口減少・</a:t>
          </a:r>
          <a:r>
            <a:rPr kumimoji="1" lang="ja-JP" altLang="en-US" sz="1100">
              <a:solidFill>
                <a:schemeClr val="dk1"/>
              </a:solidFill>
              <a:effectLst/>
              <a:latin typeface="+mn-lt"/>
              <a:ea typeface="+mn-ea"/>
              <a:cs typeface="+mn-cs"/>
            </a:rPr>
            <a:t>超</a:t>
          </a:r>
          <a:r>
            <a:rPr kumimoji="1" lang="ja-JP" altLang="ja-JP" sz="1100">
              <a:solidFill>
                <a:schemeClr val="dk1"/>
              </a:solidFill>
              <a:effectLst/>
              <a:latin typeface="+mn-lt"/>
              <a:ea typeface="+mn-ea"/>
              <a:cs typeface="+mn-cs"/>
            </a:rPr>
            <a:t>高齢化時代に</a:t>
          </a:r>
          <a:r>
            <a:rPr kumimoji="1" lang="ja-JP" altLang="en-US" sz="1100">
              <a:solidFill>
                <a:schemeClr val="dk1"/>
              </a:solidFill>
              <a:effectLst/>
              <a:latin typeface="+mn-lt"/>
              <a:ea typeface="+mn-ea"/>
              <a:cs typeface="+mn-cs"/>
            </a:rPr>
            <a:t>即した計画的な</a:t>
          </a:r>
          <a:r>
            <a:rPr kumimoji="1" lang="ja-JP" altLang="ja-JP" sz="1100">
              <a:solidFill>
                <a:schemeClr val="dk1"/>
              </a:solidFill>
              <a:effectLst/>
              <a:latin typeface="+mn-lt"/>
              <a:ea typeface="+mn-ea"/>
              <a:cs typeface="+mn-cs"/>
            </a:rPr>
            <a:t>公共施設の維持管理に努めたい。</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4E6AD58E-86FD-47A4-B31D-C19AECC57243}"/>
            </a:ext>
          </a:extLst>
        </xdr:cNvPr>
        <xdr:cNvSpPr txBox="1"/>
      </xdr:nvSpPr>
      <xdr:spPr>
        <a:xfrm>
          <a:off x="110426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76399216-1DB4-4FAE-ADBC-0724348A7104}"/>
            </a:ext>
          </a:extLst>
        </xdr:cNvPr>
        <xdr:cNvCxnSpPr/>
      </xdr:nvCxnSpPr>
      <xdr:spPr>
        <a:xfrm>
          <a:off x="1127125" y="69729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82014221-222D-4053-BB77-03345FC6E807}"/>
            </a:ext>
          </a:extLst>
        </xdr:cNvPr>
        <xdr:cNvSpPr txBox="1"/>
      </xdr:nvSpPr>
      <xdr:spPr>
        <a:xfrm>
          <a:off x="772811" y="687913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BD3CAE06-4968-4870-904A-65B9846DE242}"/>
            </a:ext>
          </a:extLst>
        </xdr:cNvPr>
        <xdr:cNvCxnSpPr/>
      </xdr:nvCxnSpPr>
      <xdr:spPr>
        <a:xfrm>
          <a:off x="1127125" y="662072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49508C6F-0E21-49F7-9B8C-042B32966445}"/>
            </a:ext>
          </a:extLst>
        </xdr:cNvPr>
        <xdr:cNvSpPr txBox="1"/>
      </xdr:nvSpPr>
      <xdr:spPr>
        <a:xfrm>
          <a:off x="772811" y="652692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3AD5E616-574E-4C2F-887E-BD57E351FB03}"/>
            </a:ext>
          </a:extLst>
        </xdr:cNvPr>
        <xdr:cNvCxnSpPr/>
      </xdr:nvCxnSpPr>
      <xdr:spPr>
        <a:xfrm>
          <a:off x="1127125" y="626850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60D86783-0B26-403B-B78A-17528FFF75AD}"/>
            </a:ext>
          </a:extLst>
        </xdr:cNvPr>
        <xdr:cNvSpPr txBox="1"/>
      </xdr:nvSpPr>
      <xdr:spPr>
        <a:xfrm>
          <a:off x="772811" y="61747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399E7429-5610-42A3-89CC-D6BA5F06FA42}"/>
            </a:ext>
          </a:extLst>
        </xdr:cNvPr>
        <xdr:cNvCxnSpPr/>
      </xdr:nvCxnSpPr>
      <xdr:spPr>
        <a:xfrm>
          <a:off x="1127125" y="59162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5FB4D1AD-C21E-4E04-82B8-3F1481FCC4B3}"/>
            </a:ext>
          </a:extLst>
        </xdr:cNvPr>
        <xdr:cNvSpPr txBox="1"/>
      </xdr:nvSpPr>
      <xdr:spPr>
        <a:xfrm>
          <a:off x="772811" y="58224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B444780A-929F-4CA3-947C-30E91A0A104C}"/>
            </a:ext>
          </a:extLst>
        </xdr:cNvPr>
        <xdr:cNvCxnSpPr/>
      </xdr:nvCxnSpPr>
      <xdr:spPr>
        <a:xfrm>
          <a:off x="1127125" y="556408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A37F26FA-95D6-4E29-8DE6-BB1B4A1F4975}"/>
            </a:ext>
          </a:extLst>
        </xdr:cNvPr>
        <xdr:cNvSpPr txBox="1"/>
      </xdr:nvSpPr>
      <xdr:spPr>
        <a:xfrm>
          <a:off x="772811" y="547028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EF01964B-89BE-4FCD-BEE8-878C9F732FF1}"/>
            </a:ext>
          </a:extLst>
        </xdr:cNvPr>
        <xdr:cNvCxnSpPr/>
      </xdr:nvCxnSpPr>
      <xdr:spPr>
        <a:xfrm>
          <a:off x="1127125" y="521186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7E16E0DD-8A82-448F-8AED-496CDDD1BE25}"/>
            </a:ext>
          </a:extLst>
        </xdr:cNvPr>
        <xdr:cNvSpPr txBox="1"/>
      </xdr:nvSpPr>
      <xdr:spPr>
        <a:xfrm>
          <a:off x="772811" y="512187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E1A17668-3FE3-4F22-8D7E-3D2856841D1B}"/>
            </a:ext>
          </a:extLst>
        </xdr:cNvPr>
        <xdr:cNvCxnSpPr/>
      </xdr:nvCxnSpPr>
      <xdr:spPr>
        <a:xfrm>
          <a:off x="1127125" y="485965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078F8F5C-DC09-4398-80A3-92FFC8EEF52D}"/>
            </a:ext>
          </a:extLst>
        </xdr:cNvPr>
        <xdr:cNvSpPr txBox="1"/>
      </xdr:nvSpPr>
      <xdr:spPr>
        <a:xfrm>
          <a:off x="772811" y="476966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87FF189E-A934-4258-BA56-CFD593A4292B}"/>
            </a:ext>
          </a:extLst>
        </xdr:cNvPr>
        <xdr:cNvSpPr/>
      </xdr:nvSpPr>
      <xdr:spPr>
        <a:xfrm>
          <a:off x="1127125" y="485965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147108</xdr:rowOff>
    </xdr:from>
    <xdr:to>
      <xdr:col>23</xdr:col>
      <xdr:colOff>85090</xdr:colOff>
      <xdr:row>35</xdr:row>
      <xdr:rowOff>41063</xdr:rowOff>
    </xdr:to>
    <xdr:cxnSp macro="">
      <xdr:nvCxnSpPr>
        <xdr:cNvPr id="65" name="直線コネクタ 64">
          <a:extLst>
            <a:ext uri="{FF2B5EF4-FFF2-40B4-BE49-F238E27FC236}">
              <a16:creationId xmlns:a16="http://schemas.microsoft.com/office/drawing/2014/main" id="{ABD63D93-BFA2-40F3-8392-57069168CAD3}"/>
            </a:ext>
          </a:extLst>
        </xdr:cNvPr>
        <xdr:cNvCxnSpPr/>
      </xdr:nvCxnSpPr>
      <xdr:spPr>
        <a:xfrm flipV="1">
          <a:off x="4206240" y="5107728"/>
          <a:ext cx="1270" cy="1570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44890</xdr:rowOff>
    </xdr:from>
    <xdr:ext cx="405111" cy="259045"/>
    <xdr:sp macro="" textlink="">
      <xdr:nvSpPr>
        <xdr:cNvPr id="66" name="有形固定資産減価償却率最小値テキスト">
          <a:extLst>
            <a:ext uri="{FF2B5EF4-FFF2-40B4-BE49-F238E27FC236}">
              <a16:creationId xmlns:a16="http://schemas.microsoft.com/office/drawing/2014/main" id="{84CC4C09-41C9-4625-9782-E9DF17EFC672}"/>
            </a:ext>
          </a:extLst>
        </xdr:cNvPr>
        <xdr:cNvSpPr txBox="1"/>
      </xdr:nvSpPr>
      <xdr:spPr>
        <a:xfrm>
          <a:off x="4258945" y="6681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41063</xdr:rowOff>
    </xdr:from>
    <xdr:to>
      <xdr:col>23</xdr:col>
      <xdr:colOff>174625</xdr:colOff>
      <xdr:row>35</xdr:row>
      <xdr:rowOff>41063</xdr:rowOff>
    </xdr:to>
    <xdr:cxnSp macro="">
      <xdr:nvCxnSpPr>
        <xdr:cNvPr id="67" name="直線コネクタ 66">
          <a:extLst>
            <a:ext uri="{FF2B5EF4-FFF2-40B4-BE49-F238E27FC236}">
              <a16:creationId xmlns:a16="http://schemas.microsoft.com/office/drawing/2014/main" id="{D510ECDA-2C38-4954-BB58-7F46FE615632}"/>
            </a:ext>
          </a:extLst>
        </xdr:cNvPr>
        <xdr:cNvCxnSpPr/>
      </xdr:nvCxnSpPr>
      <xdr:spPr>
        <a:xfrm>
          <a:off x="4119245" y="6678083"/>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93785</xdr:rowOff>
    </xdr:from>
    <xdr:ext cx="405111" cy="259045"/>
    <xdr:sp macro="" textlink="">
      <xdr:nvSpPr>
        <xdr:cNvPr id="68" name="有形固定資産減価償却率最大値テキスト">
          <a:extLst>
            <a:ext uri="{FF2B5EF4-FFF2-40B4-BE49-F238E27FC236}">
              <a16:creationId xmlns:a16="http://schemas.microsoft.com/office/drawing/2014/main" id="{03058519-D7A8-4FD1-BEDD-579FDA41DC36}"/>
            </a:ext>
          </a:extLst>
        </xdr:cNvPr>
        <xdr:cNvSpPr txBox="1"/>
      </xdr:nvSpPr>
      <xdr:spPr>
        <a:xfrm>
          <a:off x="4258945" y="4886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147108</xdr:rowOff>
    </xdr:from>
    <xdr:to>
      <xdr:col>23</xdr:col>
      <xdr:colOff>174625</xdr:colOff>
      <xdr:row>25</xdr:row>
      <xdr:rowOff>147108</xdr:rowOff>
    </xdr:to>
    <xdr:cxnSp macro="">
      <xdr:nvCxnSpPr>
        <xdr:cNvPr id="69" name="直線コネクタ 68">
          <a:extLst>
            <a:ext uri="{FF2B5EF4-FFF2-40B4-BE49-F238E27FC236}">
              <a16:creationId xmlns:a16="http://schemas.microsoft.com/office/drawing/2014/main" id="{E09EB198-DE0D-44B1-A87D-4C44520FCFA5}"/>
            </a:ext>
          </a:extLst>
        </xdr:cNvPr>
        <xdr:cNvCxnSpPr/>
      </xdr:nvCxnSpPr>
      <xdr:spPr>
        <a:xfrm>
          <a:off x="4119245" y="5107728"/>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153052</xdr:rowOff>
    </xdr:from>
    <xdr:ext cx="405111" cy="259045"/>
    <xdr:sp macro="" textlink="">
      <xdr:nvSpPr>
        <xdr:cNvPr id="70" name="有形固定資産減価償却率平均値テキスト">
          <a:extLst>
            <a:ext uri="{FF2B5EF4-FFF2-40B4-BE49-F238E27FC236}">
              <a16:creationId xmlns:a16="http://schemas.microsoft.com/office/drawing/2014/main" id="{57B08EAF-FD6D-4459-9280-AA1ACECFF70E}"/>
            </a:ext>
          </a:extLst>
        </xdr:cNvPr>
        <xdr:cNvSpPr txBox="1"/>
      </xdr:nvSpPr>
      <xdr:spPr>
        <a:xfrm>
          <a:off x="4258945" y="5951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3175</xdr:rowOff>
    </xdr:from>
    <xdr:to>
      <xdr:col>23</xdr:col>
      <xdr:colOff>136525</xdr:colOff>
      <xdr:row>31</xdr:row>
      <xdr:rowOff>104775</xdr:rowOff>
    </xdr:to>
    <xdr:sp macro="" textlink="">
      <xdr:nvSpPr>
        <xdr:cNvPr id="71" name="フローチャート: 判断 70">
          <a:extLst>
            <a:ext uri="{FF2B5EF4-FFF2-40B4-BE49-F238E27FC236}">
              <a16:creationId xmlns:a16="http://schemas.microsoft.com/office/drawing/2014/main" id="{0092D0E2-213D-4997-9D25-8DD82BA7ED11}"/>
            </a:ext>
          </a:extLst>
        </xdr:cNvPr>
        <xdr:cNvSpPr/>
      </xdr:nvSpPr>
      <xdr:spPr>
        <a:xfrm>
          <a:off x="4157345" y="5969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160232</xdr:rowOff>
    </xdr:from>
    <xdr:to>
      <xdr:col>19</xdr:col>
      <xdr:colOff>187325</xdr:colOff>
      <xdr:row>31</xdr:row>
      <xdr:rowOff>90382</xdr:rowOff>
    </xdr:to>
    <xdr:sp macro="" textlink="">
      <xdr:nvSpPr>
        <xdr:cNvPr id="72" name="フローチャート: 判断 71">
          <a:extLst>
            <a:ext uri="{FF2B5EF4-FFF2-40B4-BE49-F238E27FC236}">
              <a16:creationId xmlns:a16="http://schemas.microsoft.com/office/drawing/2014/main" id="{E0F6E032-9AEB-4CB0-806E-EBFACE92BD72}"/>
            </a:ext>
          </a:extLst>
        </xdr:cNvPr>
        <xdr:cNvSpPr/>
      </xdr:nvSpPr>
      <xdr:spPr>
        <a:xfrm>
          <a:off x="3537585" y="595905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167428</xdr:rowOff>
    </xdr:from>
    <xdr:to>
      <xdr:col>15</xdr:col>
      <xdr:colOff>187325</xdr:colOff>
      <xdr:row>31</xdr:row>
      <xdr:rowOff>97578</xdr:rowOff>
    </xdr:to>
    <xdr:sp macro="" textlink="">
      <xdr:nvSpPr>
        <xdr:cNvPr id="73" name="フローチャート: 判断 72">
          <a:extLst>
            <a:ext uri="{FF2B5EF4-FFF2-40B4-BE49-F238E27FC236}">
              <a16:creationId xmlns:a16="http://schemas.microsoft.com/office/drawing/2014/main" id="{8079B880-5674-46F3-B344-8DB8E1217D46}"/>
            </a:ext>
          </a:extLst>
        </xdr:cNvPr>
        <xdr:cNvSpPr/>
      </xdr:nvSpPr>
      <xdr:spPr>
        <a:xfrm>
          <a:off x="2867025" y="596624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13970</xdr:rowOff>
    </xdr:from>
    <xdr:to>
      <xdr:col>11</xdr:col>
      <xdr:colOff>187325</xdr:colOff>
      <xdr:row>31</xdr:row>
      <xdr:rowOff>115570</xdr:rowOff>
    </xdr:to>
    <xdr:sp macro="" textlink="">
      <xdr:nvSpPr>
        <xdr:cNvPr id="74" name="フローチャート: 判断 73">
          <a:extLst>
            <a:ext uri="{FF2B5EF4-FFF2-40B4-BE49-F238E27FC236}">
              <a16:creationId xmlns:a16="http://schemas.microsoft.com/office/drawing/2014/main" id="{F1605D0D-8A4F-46C4-9DD4-1E90BFEBD1E6}"/>
            </a:ext>
          </a:extLst>
        </xdr:cNvPr>
        <xdr:cNvSpPr/>
      </xdr:nvSpPr>
      <xdr:spPr>
        <a:xfrm>
          <a:off x="2196465" y="59804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17568</xdr:rowOff>
    </xdr:from>
    <xdr:to>
      <xdr:col>7</xdr:col>
      <xdr:colOff>187325</xdr:colOff>
      <xdr:row>31</xdr:row>
      <xdr:rowOff>119168</xdr:rowOff>
    </xdr:to>
    <xdr:sp macro="" textlink="">
      <xdr:nvSpPr>
        <xdr:cNvPr id="75" name="フローチャート: 判断 74">
          <a:extLst>
            <a:ext uri="{FF2B5EF4-FFF2-40B4-BE49-F238E27FC236}">
              <a16:creationId xmlns:a16="http://schemas.microsoft.com/office/drawing/2014/main" id="{BEC63717-27CA-48D9-870B-3FB83019DE06}"/>
            </a:ext>
          </a:extLst>
        </xdr:cNvPr>
        <xdr:cNvSpPr/>
      </xdr:nvSpPr>
      <xdr:spPr>
        <a:xfrm>
          <a:off x="1525905" y="598402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82174690-B810-4832-9799-C577A8114652}"/>
            </a:ext>
          </a:extLst>
        </xdr:cNvPr>
        <xdr:cNvSpPr txBox="1"/>
      </xdr:nvSpPr>
      <xdr:spPr>
        <a:xfrm>
          <a:off x="40532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78D2DA92-21D6-4716-AF3E-76FDAF2EE12A}"/>
            </a:ext>
          </a:extLst>
        </xdr:cNvPr>
        <xdr:cNvSpPr txBox="1"/>
      </xdr:nvSpPr>
      <xdr:spPr>
        <a:xfrm>
          <a:off x="34334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A8609D8E-783F-46BF-8D60-E0D83A5E007A}"/>
            </a:ext>
          </a:extLst>
        </xdr:cNvPr>
        <xdr:cNvSpPr txBox="1"/>
      </xdr:nvSpPr>
      <xdr:spPr>
        <a:xfrm>
          <a:off x="27628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E4DAA355-2607-48A1-918A-0EA39A4F4FC5}"/>
            </a:ext>
          </a:extLst>
        </xdr:cNvPr>
        <xdr:cNvSpPr txBox="1"/>
      </xdr:nvSpPr>
      <xdr:spPr>
        <a:xfrm>
          <a:off x="20923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7BF2C29C-A53B-4D49-B329-551D07E4EDE7}"/>
            </a:ext>
          </a:extLst>
        </xdr:cNvPr>
        <xdr:cNvSpPr txBox="1"/>
      </xdr:nvSpPr>
      <xdr:spPr>
        <a:xfrm>
          <a:off x="14217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169757</xdr:rowOff>
    </xdr:from>
    <xdr:to>
      <xdr:col>23</xdr:col>
      <xdr:colOff>136525</xdr:colOff>
      <xdr:row>30</xdr:row>
      <xdr:rowOff>99907</xdr:rowOff>
    </xdr:to>
    <xdr:sp macro="" textlink="">
      <xdr:nvSpPr>
        <xdr:cNvPr id="81" name="楕円 80">
          <a:extLst>
            <a:ext uri="{FF2B5EF4-FFF2-40B4-BE49-F238E27FC236}">
              <a16:creationId xmlns:a16="http://schemas.microsoft.com/office/drawing/2014/main" id="{BFBDA6A2-8BCC-4E20-9C41-B846159F5448}"/>
            </a:ext>
          </a:extLst>
        </xdr:cNvPr>
        <xdr:cNvSpPr/>
      </xdr:nvSpPr>
      <xdr:spPr>
        <a:xfrm>
          <a:off x="4157345" y="580093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21184</xdr:rowOff>
    </xdr:from>
    <xdr:ext cx="405111" cy="259045"/>
    <xdr:sp macro="" textlink="">
      <xdr:nvSpPr>
        <xdr:cNvPr id="82" name="有形固定資産減価償却率該当値テキスト">
          <a:extLst>
            <a:ext uri="{FF2B5EF4-FFF2-40B4-BE49-F238E27FC236}">
              <a16:creationId xmlns:a16="http://schemas.microsoft.com/office/drawing/2014/main" id="{A46FDE96-4720-4980-8190-BC32AC467D14}"/>
            </a:ext>
          </a:extLst>
        </xdr:cNvPr>
        <xdr:cNvSpPr txBox="1"/>
      </xdr:nvSpPr>
      <xdr:spPr>
        <a:xfrm>
          <a:off x="4258945" y="5652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122978</xdr:rowOff>
    </xdr:from>
    <xdr:to>
      <xdr:col>19</xdr:col>
      <xdr:colOff>187325</xdr:colOff>
      <xdr:row>30</xdr:row>
      <xdr:rowOff>53128</xdr:rowOff>
    </xdr:to>
    <xdr:sp macro="" textlink="">
      <xdr:nvSpPr>
        <xdr:cNvPr id="83" name="楕円 82">
          <a:extLst>
            <a:ext uri="{FF2B5EF4-FFF2-40B4-BE49-F238E27FC236}">
              <a16:creationId xmlns:a16="http://schemas.microsoft.com/office/drawing/2014/main" id="{37448E88-23B2-4757-83BB-353B7BB0ABFA}"/>
            </a:ext>
          </a:extLst>
        </xdr:cNvPr>
        <xdr:cNvSpPr/>
      </xdr:nvSpPr>
      <xdr:spPr>
        <a:xfrm>
          <a:off x="3537585" y="575415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2328</xdr:rowOff>
    </xdr:from>
    <xdr:to>
      <xdr:col>23</xdr:col>
      <xdr:colOff>85725</xdr:colOff>
      <xdr:row>30</xdr:row>
      <xdr:rowOff>49107</xdr:rowOff>
    </xdr:to>
    <xdr:cxnSp macro="">
      <xdr:nvCxnSpPr>
        <xdr:cNvPr id="84" name="直線コネクタ 83">
          <a:extLst>
            <a:ext uri="{FF2B5EF4-FFF2-40B4-BE49-F238E27FC236}">
              <a16:creationId xmlns:a16="http://schemas.microsoft.com/office/drawing/2014/main" id="{D72BA36B-311E-4B45-8667-64AFD68D8061}"/>
            </a:ext>
          </a:extLst>
        </xdr:cNvPr>
        <xdr:cNvCxnSpPr/>
      </xdr:nvCxnSpPr>
      <xdr:spPr>
        <a:xfrm>
          <a:off x="3588385" y="5801148"/>
          <a:ext cx="619760" cy="46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72602</xdr:rowOff>
    </xdr:from>
    <xdr:to>
      <xdr:col>15</xdr:col>
      <xdr:colOff>187325</xdr:colOff>
      <xdr:row>30</xdr:row>
      <xdr:rowOff>2752</xdr:rowOff>
    </xdr:to>
    <xdr:sp macro="" textlink="">
      <xdr:nvSpPr>
        <xdr:cNvPr id="85" name="楕円 84">
          <a:extLst>
            <a:ext uri="{FF2B5EF4-FFF2-40B4-BE49-F238E27FC236}">
              <a16:creationId xmlns:a16="http://schemas.microsoft.com/office/drawing/2014/main" id="{42EA3B2E-E1AA-409B-B02B-770D8AF0BB16}"/>
            </a:ext>
          </a:extLst>
        </xdr:cNvPr>
        <xdr:cNvSpPr/>
      </xdr:nvSpPr>
      <xdr:spPr>
        <a:xfrm>
          <a:off x="2867025" y="570378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123402</xdr:rowOff>
    </xdr:from>
    <xdr:to>
      <xdr:col>19</xdr:col>
      <xdr:colOff>136525</xdr:colOff>
      <xdr:row>30</xdr:row>
      <xdr:rowOff>2328</xdr:rowOff>
    </xdr:to>
    <xdr:cxnSp macro="">
      <xdr:nvCxnSpPr>
        <xdr:cNvPr id="86" name="直線コネクタ 85">
          <a:extLst>
            <a:ext uri="{FF2B5EF4-FFF2-40B4-BE49-F238E27FC236}">
              <a16:creationId xmlns:a16="http://schemas.microsoft.com/office/drawing/2014/main" id="{D48C766D-CFEF-4981-BFE8-BEC32E293F7E}"/>
            </a:ext>
          </a:extLst>
        </xdr:cNvPr>
        <xdr:cNvCxnSpPr/>
      </xdr:nvCxnSpPr>
      <xdr:spPr>
        <a:xfrm>
          <a:off x="2917825" y="5754582"/>
          <a:ext cx="670560" cy="46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25823</xdr:rowOff>
    </xdr:from>
    <xdr:to>
      <xdr:col>11</xdr:col>
      <xdr:colOff>187325</xdr:colOff>
      <xdr:row>29</xdr:row>
      <xdr:rowOff>127423</xdr:rowOff>
    </xdr:to>
    <xdr:sp macro="" textlink="">
      <xdr:nvSpPr>
        <xdr:cNvPr id="87" name="楕円 86">
          <a:extLst>
            <a:ext uri="{FF2B5EF4-FFF2-40B4-BE49-F238E27FC236}">
              <a16:creationId xmlns:a16="http://schemas.microsoft.com/office/drawing/2014/main" id="{0DB8161A-C6A9-4C3C-8901-8502FD65E999}"/>
            </a:ext>
          </a:extLst>
        </xdr:cNvPr>
        <xdr:cNvSpPr/>
      </xdr:nvSpPr>
      <xdr:spPr>
        <a:xfrm>
          <a:off x="2196465" y="565700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76623</xdr:rowOff>
    </xdr:from>
    <xdr:to>
      <xdr:col>15</xdr:col>
      <xdr:colOff>136525</xdr:colOff>
      <xdr:row>29</xdr:row>
      <xdr:rowOff>123402</xdr:rowOff>
    </xdr:to>
    <xdr:cxnSp macro="">
      <xdr:nvCxnSpPr>
        <xdr:cNvPr id="88" name="直線コネクタ 87">
          <a:extLst>
            <a:ext uri="{FF2B5EF4-FFF2-40B4-BE49-F238E27FC236}">
              <a16:creationId xmlns:a16="http://schemas.microsoft.com/office/drawing/2014/main" id="{ACFFA78D-11F3-4BE9-88A7-54E350089940}"/>
            </a:ext>
          </a:extLst>
        </xdr:cNvPr>
        <xdr:cNvCxnSpPr/>
      </xdr:nvCxnSpPr>
      <xdr:spPr>
        <a:xfrm>
          <a:off x="2247265" y="5707803"/>
          <a:ext cx="670560" cy="46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164888</xdr:rowOff>
    </xdr:from>
    <xdr:to>
      <xdr:col>7</xdr:col>
      <xdr:colOff>187325</xdr:colOff>
      <xdr:row>29</xdr:row>
      <xdr:rowOff>95038</xdr:rowOff>
    </xdr:to>
    <xdr:sp macro="" textlink="">
      <xdr:nvSpPr>
        <xdr:cNvPr id="89" name="楕円 88">
          <a:extLst>
            <a:ext uri="{FF2B5EF4-FFF2-40B4-BE49-F238E27FC236}">
              <a16:creationId xmlns:a16="http://schemas.microsoft.com/office/drawing/2014/main" id="{E9B49F4E-F95C-4689-9B12-BF4006D13CFE}"/>
            </a:ext>
          </a:extLst>
        </xdr:cNvPr>
        <xdr:cNvSpPr/>
      </xdr:nvSpPr>
      <xdr:spPr>
        <a:xfrm>
          <a:off x="1525905" y="562842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44238</xdr:rowOff>
    </xdr:from>
    <xdr:to>
      <xdr:col>11</xdr:col>
      <xdr:colOff>136525</xdr:colOff>
      <xdr:row>29</xdr:row>
      <xdr:rowOff>76623</xdr:rowOff>
    </xdr:to>
    <xdr:cxnSp macro="">
      <xdr:nvCxnSpPr>
        <xdr:cNvPr id="90" name="直線コネクタ 89">
          <a:extLst>
            <a:ext uri="{FF2B5EF4-FFF2-40B4-BE49-F238E27FC236}">
              <a16:creationId xmlns:a16="http://schemas.microsoft.com/office/drawing/2014/main" id="{D52E7B85-3A23-410D-A858-7817E2F01F4A}"/>
            </a:ext>
          </a:extLst>
        </xdr:cNvPr>
        <xdr:cNvCxnSpPr/>
      </xdr:nvCxnSpPr>
      <xdr:spPr>
        <a:xfrm>
          <a:off x="1576705" y="5675418"/>
          <a:ext cx="67056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81509</xdr:rowOff>
    </xdr:from>
    <xdr:ext cx="405111" cy="259045"/>
    <xdr:sp macro="" textlink="">
      <xdr:nvSpPr>
        <xdr:cNvPr id="91" name="n_1aveValue有形固定資産減価償却率">
          <a:extLst>
            <a:ext uri="{FF2B5EF4-FFF2-40B4-BE49-F238E27FC236}">
              <a16:creationId xmlns:a16="http://schemas.microsoft.com/office/drawing/2014/main" id="{5AB6F653-2C90-4DF2-939A-D4EFE55C4447}"/>
            </a:ext>
          </a:extLst>
        </xdr:cNvPr>
        <xdr:cNvSpPr txBox="1"/>
      </xdr:nvSpPr>
      <xdr:spPr>
        <a:xfrm>
          <a:off x="3395989" y="604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88705</xdr:rowOff>
    </xdr:from>
    <xdr:ext cx="405111" cy="259045"/>
    <xdr:sp macro="" textlink="">
      <xdr:nvSpPr>
        <xdr:cNvPr id="92" name="n_2aveValue有形固定資産減価償却率">
          <a:extLst>
            <a:ext uri="{FF2B5EF4-FFF2-40B4-BE49-F238E27FC236}">
              <a16:creationId xmlns:a16="http://schemas.microsoft.com/office/drawing/2014/main" id="{BE07EFC0-3DE6-422E-B644-6A757EF04034}"/>
            </a:ext>
          </a:extLst>
        </xdr:cNvPr>
        <xdr:cNvSpPr txBox="1"/>
      </xdr:nvSpPr>
      <xdr:spPr>
        <a:xfrm>
          <a:off x="2738129" y="6055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106697</xdr:rowOff>
    </xdr:from>
    <xdr:ext cx="405111" cy="259045"/>
    <xdr:sp macro="" textlink="">
      <xdr:nvSpPr>
        <xdr:cNvPr id="93" name="n_3aveValue有形固定資産減価償却率">
          <a:extLst>
            <a:ext uri="{FF2B5EF4-FFF2-40B4-BE49-F238E27FC236}">
              <a16:creationId xmlns:a16="http://schemas.microsoft.com/office/drawing/2014/main" id="{3AE29338-2F14-4B5E-A7BD-D10EDD6DF444}"/>
            </a:ext>
          </a:extLst>
        </xdr:cNvPr>
        <xdr:cNvSpPr txBox="1"/>
      </xdr:nvSpPr>
      <xdr:spPr>
        <a:xfrm>
          <a:off x="2067569" y="6073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110295</xdr:rowOff>
    </xdr:from>
    <xdr:ext cx="405111" cy="259045"/>
    <xdr:sp macro="" textlink="">
      <xdr:nvSpPr>
        <xdr:cNvPr id="94" name="n_4aveValue有形固定資産減価償却率">
          <a:extLst>
            <a:ext uri="{FF2B5EF4-FFF2-40B4-BE49-F238E27FC236}">
              <a16:creationId xmlns:a16="http://schemas.microsoft.com/office/drawing/2014/main" id="{C27EE160-7982-478C-938E-1B9EDF34E969}"/>
            </a:ext>
          </a:extLst>
        </xdr:cNvPr>
        <xdr:cNvSpPr txBox="1"/>
      </xdr:nvSpPr>
      <xdr:spPr>
        <a:xfrm>
          <a:off x="1397009" y="6076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69655</xdr:rowOff>
    </xdr:from>
    <xdr:ext cx="405111" cy="259045"/>
    <xdr:sp macro="" textlink="">
      <xdr:nvSpPr>
        <xdr:cNvPr id="95" name="n_1mainValue有形固定資産減価償却率">
          <a:extLst>
            <a:ext uri="{FF2B5EF4-FFF2-40B4-BE49-F238E27FC236}">
              <a16:creationId xmlns:a16="http://schemas.microsoft.com/office/drawing/2014/main" id="{5E5EAD0F-9731-45EA-95B5-7752A6E87E78}"/>
            </a:ext>
          </a:extLst>
        </xdr:cNvPr>
        <xdr:cNvSpPr txBox="1"/>
      </xdr:nvSpPr>
      <xdr:spPr>
        <a:xfrm>
          <a:off x="3395989" y="5533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19279</xdr:rowOff>
    </xdr:from>
    <xdr:ext cx="405111" cy="259045"/>
    <xdr:sp macro="" textlink="">
      <xdr:nvSpPr>
        <xdr:cNvPr id="96" name="n_2mainValue有形固定資産減価償却率">
          <a:extLst>
            <a:ext uri="{FF2B5EF4-FFF2-40B4-BE49-F238E27FC236}">
              <a16:creationId xmlns:a16="http://schemas.microsoft.com/office/drawing/2014/main" id="{34505E31-00B2-4748-8EE2-45621BFD8128}"/>
            </a:ext>
          </a:extLst>
        </xdr:cNvPr>
        <xdr:cNvSpPr txBox="1"/>
      </xdr:nvSpPr>
      <xdr:spPr>
        <a:xfrm>
          <a:off x="2738129" y="5482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143950</xdr:rowOff>
    </xdr:from>
    <xdr:ext cx="405111" cy="259045"/>
    <xdr:sp macro="" textlink="">
      <xdr:nvSpPr>
        <xdr:cNvPr id="97" name="n_3mainValue有形固定資産減価償却率">
          <a:extLst>
            <a:ext uri="{FF2B5EF4-FFF2-40B4-BE49-F238E27FC236}">
              <a16:creationId xmlns:a16="http://schemas.microsoft.com/office/drawing/2014/main" id="{B6FBC7B9-4ACA-410F-AA49-85DFD546B613}"/>
            </a:ext>
          </a:extLst>
        </xdr:cNvPr>
        <xdr:cNvSpPr txBox="1"/>
      </xdr:nvSpPr>
      <xdr:spPr>
        <a:xfrm>
          <a:off x="2067569" y="5439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111565</xdr:rowOff>
    </xdr:from>
    <xdr:ext cx="405111" cy="259045"/>
    <xdr:sp macro="" textlink="">
      <xdr:nvSpPr>
        <xdr:cNvPr id="98" name="n_4mainValue有形固定資産減価償却率">
          <a:extLst>
            <a:ext uri="{FF2B5EF4-FFF2-40B4-BE49-F238E27FC236}">
              <a16:creationId xmlns:a16="http://schemas.microsoft.com/office/drawing/2014/main" id="{6A947E4E-DFAF-4B0E-8E95-5BF1538A7928}"/>
            </a:ext>
          </a:extLst>
        </xdr:cNvPr>
        <xdr:cNvSpPr txBox="1"/>
      </xdr:nvSpPr>
      <xdr:spPr>
        <a:xfrm>
          <a:off x="1397009" y="5407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5E31CDFC-63A4-4B3C-B1AC-B139ECF497F1}"/>
            </a:ext>
          </a:extLst>
        </xdr:cNvPr>
        <xdr:cNvSpPr/>
      </xdr:nvSpPr>
      <xdr:spPr>
        <a:xfrm>
          <a:off x="9971405" y="4180205"/>
          <a:ext cx="371602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3A4098AE-0016-4F57-A4A0-40BBD5FDEA4D}"/>
            </a:ext>
          </a:extLst>
        </xdr:cNvPr>
        <xdr:cNvSpPr/>
      </xdr:nvSpPr>
      <xdr:spPr>
        <a:xfrm>
          <a:off x="10904488" y="453891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2DCD436D-2D89-457B-A8D9-52022ABF779F}"/>
            </a:ext>
          </a:extLst>
        </xdr:cNvPr>
        <xdr:cNvSpPr/>
      </xdr:nvSpPr>
      <xdr:spPr>
        <a:xfrm>
          <a:off x="12166505" y="452224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[ 385.4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E19FCBA8-3EC1-405A-8255-8B1C65E222F9}"/>
            </a:ext>
          </a:extLst>
        </xdr:cNvPr>
        <xdr:cNvSpPr/>
      </xdr:nvSpPr>
      <xdr:spPr>
        <a:xfrm>
          <a:off x="1365948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383A5617-4B9E-470D-AC59-B86F4197F0B1}"/>
            </a:ext>
          </a:extLst>
        </xdr:cNvPr>
        <xdr:cNvSpPr/>
      </xdr:nvSpPr>
      <xdr:spPr>
        <a:xfrm>
          <a:off x="1365948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43422459-DD3F-4BC7-A54D-0EA50F27B72F}"/>
            </a:ext>
          </a:extLst>
        </xdr:cNvPr>
        <xdr:cNvSpPr/>
      </xdr:nvSpPr>
      <xdr:spPr>
        <a:xfrm>
          <a:off x="150006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466E1EC7-B7AF-4A12-B8CA-FAD7BB5F819D}"/>
            </a:ext>
          </a:extLst>
        </xdr:cNvPr>
        <xdr:cNvSpPr/>
      </xdr:nvSpPr>
      <xdr:spPr>
        <a:xfrm>
          <a:off x="150006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B7715C1D-B76A-4286-BC57-6DA5EEA8BC0A}"/>
            </a:ext>
          </a:extLst>
        </xdr:cNvPr>
        <xdr:cNvSpPr/>
      </xdr:nvSpPr>
      <xdr:spPr>
        <a:xfrm>
          <a:off x="1644586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AE90343A-8F20-4490-A7E2-D4D582FA02A4}"/>
            </a:ext>
          </a:extLst>
        </xdr:cNvPr>
        <xdr:cNvSpPr/>
      </xdr:nvSpPr>
      <xdr:spPr>
        <a:xfrm>
          <a:off x="1644586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71C9C92D-1CAD-414E-BB1B-BA9800E2D70C}"/>
            </a:ext>
          </a:extLst>
        </xdr:cNvPr>
        <xdr:cNvSpPr/>
      </xdr:nvSpPr>
      <xdr:spPr>
        <a:xfrm>
          <a:off x="9971405" y="485965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54571C7C-6A4D-415E-88A6-3399649FCC34}"/>
            </a:ext>
          </a:extLst>
        </xdr:cNvPr>
        <xdr:cNvSpPr/>
      </xdr:nvSpPr>
      <xdr:spPr>
        <a:xfrm>
          <a:off x="1393126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B9FBB4B7-EDB1-4575-9470-0792E0E7469E}"/>
            </a:ext>
          </a:extLst>
        </xdr:cNvPr>
        <xdr:cNvSpPr/>
      </xdr:nvSpPr>
      <xdr:spPr>
        <a:xfrm>
          <a:off x="1393126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E905075D-519E-410F-8B63-BB35593DC5D3}"/>
            </a:ext>
          </a:extLst>
        </xdr:cNvPr>
        <xdr:cNvSpPr txBox="1"/>
      </xdr:nvSpPr>
      <xdr:spPr>
        <a:xfrm>
          <a:off x="1400746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平成</a:t>
          </a:r>
          <a:r>
            <a:rPr kumimoji="1" lang="en-US" altLang="ja-JP" sz="1100" baseline="0">
              <a:solidFill>
                <a:schemeClr val="dk1"/>
              </a:solidFill>
              <a:effectLst/>
              <a:latin typeface="+mn-lt"/>
              <a:ea typeface="+mn-ea"/>
              <a:cs typeface="+mn-cs"/>
            </a:rPr>
            <a:t>24</a:t>
          </a:r>
          <a:r>
            <a:rPr kumimoji="1" lang="ja-JP" altLang="ja-JP" sz="1100" baseline="0">
              <a:solidFill>
                <a:schemeClr val="dk1"/>
              </a:solidFill>
              <a:effectLst/>
              <a:latin typeface="+mn-lt"/>
              <a:ea typeface="+mn-ea"/>
              <a:cs typeface="+mn-cs"/>
            </a:rPr>
            <a:t>年度に借入れた</a:t>
          </a:r>
          <a:r>
            <a:rPr kumimoji="1" lang="ja-JP" altLang="en-US" sz="1100" baseline="0">
              <a:solidFill>
                <a:schemeClr val="dk1"/>
              </a:solidFill>
              <a:effectLst/>
              <a:latin typeface="+mn-lt"/>
              <a:ea typeface="+mn-ea"/>
              <a:cs typeface="+mn-cs"/>
            </a:rPr>
            <a:t>中学校屋内運動場整備事業債</a:t>
          </a:r>
          <a:r>
            <a:rPr kumimoji="1" lang="ja-JP" altLang="ja-JP" sz="1100" baseline="0">
              <a:solidFill>
                <a:schemeClr val="dk1"/>
              </a:solidFill>
              <a:effectLst/>
              <a:latin typeface="+mn-lt"/>
              <a:ea typeface="+mn-ea"/>
              <a:cs typeface="+mn-cs"/>
            </a:rPr>
            <a:t>の完済や</a:t>
          </a:r>
          <a:r>
            <a:rPr kumimoji="1" lang="ja-JP" altLang="en-US" sz="1100" baseline="0">
              <a:solidFill>
                <a:schemeClr val="dk1"/>
              </a:solidFill>
              <a:effectLst/>
              <a:latin typeface="+mn-lt"/>
              <a:ea typeface="+mn-ea"/>
              <a:cs typeface="+mn-cs"/>
            </a:rPr>
            <a:t>平成</a:t>
          </a:r>
          <a:r>
            <a:rPr kumimoji="1" lang="en-US" altLang="ja-JP" sz="1100" baseline="0">
              <a:solidFill>
                <a:schemeClr val="dk1"/>
              </a:solidFill>
              <a:effectLst/>
              <a:latin typeface="+mn-lt"/>
              <a:ea typeface="+mn-ea"/>
              <a:cs typeface="+mn-cs"/>
            </a:rPr>
            <a:t>31</a:t>
          </a:r>
          <a:r>
            <a:rPr kumimoji="1" lang="ja-JP" altLang="en-US" sz="1100" baseline="0">
              <a:solidFill>
                <a:schemeClr val="dk1"/>
              </a:solidFill>
              <a:effectLst/>
              <a:latin typeface="+mn-lt"/>
              <a:ea typeface="+mn-ea"/>
              <a:cs typeface="+mn-cs"/>
            </a:rPr>
            <a:t>年度借入れの小中学校エアコン整備事業債の元金償還</a:t>
          </a:r>
          <a:r>
            <a:rPr kumimoji="1" lang="ja-JP" altLang="ja-JP" sz="1100" baseline="0">
              <a:solidFill>
                <a:schemeClr val="dk1"/>
              </a:solidFill>
              <a:effectLst/>
              <a:latin typeface="+mn-lt"/>
              <a:ea typeface="+mn-ea"/>
              <a:cs typeface="+mn-cs"/>
            </a:rPr>
            <a:t>が開始したこと</a:t>
          </a:r>
          <a:r>
            <a:rPr kumimoji="1" lang="ja-JP" altLang="en-US" sz="1100" baseline="0">
              <a:solidFill>
                <a:schemeClr val="dk1"/>
              </a:solidFill>
              <a:effectLst/>
              <a:latin typeface="+mn-lt"/>
              <a:ea typeface="+mn-ea"/>
              <a:cs typeface="+mn-cs"/>
            </a:rPr>
            <a:t>、また、基金の増加</a:t>
          </a:r>
          <a:r>
            <a:rPr kumimoji="1" lang="ja-JP" altLang="ja-JP" sz="1100" baseline="0">
              <a:solidFill>
                <a:schemeClr val="dk1"/>
              </a:solidFill>
              <a:effectLst/>
              <a:latin typeface="+mn-lt"/>
              <a:ea typeface="+mn-ea"/>
              <a:cs typeface="+mn-cs"/>
            </a:rPr>
            <a:t>などの影響により、類似団体内平均値と</a:t>
          </a:r>
          <a:r>
            <a:rPr kumimoji="1" lang="ja-JP" altLang="en-US" sz="1100" baseline="0">
              <a:solidFill>
                <a:schemeClr val="dk1"/>
              </a:solidFill>
              <a:effectLst/>
              <a:latin typeface="+mn-lt"/>
              <a:ea typeface="+mn-ea"/>
              <a:cs typeface="+mn-cs"/>
            </a:rPr>
            <a:t>近い数値となった</a:t>
          </a:r>
          <a:r>
            <a:rPr kumimoji="1" lang="ja-JP" altLang="ja-JP" sz="1100" baseline="0">
              <a:solidFill>
                <a:schemeClr val="dk1"/>
              </a:solidFill>
              <a:effectLst/>
              <a:latin typeface="+mn-lt"/>
              <a:ea typeface="+mn-ea"/>
              <a:cs typeface="+mn-cs"/>
            </a:rPr>
            <a:t>。今後も公共施設の老朽化に伴う大規模改修が見込まれ、財源は起債を想定せざるを得ない状況であり、より適正な管理を行っていく必要がある。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F8029C02-61F4-4B34-8196-8CB8A8704B5C}"/>
            </a:ext>
          </a:extLst>
        </xdr:cNvPr>
        <xdr:cNvSpPr txBox="1"/>
      </xdr:nvSpPr>
      <xdr:spPr>
        <a:xfrm>
          <a:off x="993330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F8FF8414-60B7-4209-8E17-B7A4E110B34B}"/>
            </a:ext>
          </a:extLst>
        </xdr:cNvPr>
        <xdr:cNvCxnSpPr/>
      </xdr:nvCxnSpPr>
      <xdr:spPr>
        <a:xfrm>
          <a:off x="9971405" y="69729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B2722AC8-40A3-4E42-9D3E-3703232EB975}"/>
            </a:ext>
          </a:extLst>
        </xdr:cNvPr>
        <xdr:cNvSpPr txBox="1"/>
      </xdr:nvSpPr>
      <xdr:spPr>
        <a:xfrm>
          <a:off x="9486041" y="687913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a:extLst>
            <a:ext uri="{FF2B5EF4-FFF2-40B4-BE49-F238E27FC236}">
              <a16:creationId xmlns:a16="http://schemas.microsoft.com/office/drawing/2014/main" id="{F253F9C0-7AD4-4745-A049-07D26E8754F0}"/>
            </a:ext>
          </a:extLst>
        </xdr:cNvPr>
        <xdr:cNvCxnSpPr/>
      </xdr:nvCxnSpPr>
      <xdr:spPr>
        <a:xfrm>
          <a:off x="9971405" y="6668317"/>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a:extLst>
            <a:ext uri="{FF2B5EF4-FFF2-40B4-BE49-F238E27FC236}">
              <a16:creationId xmlns:a16="http://schemas.microsoft.com/office/drawing/2014/main" id="{6D2AC9E7-DB0A-4E80-B00C-FF4D153E0FB7}"/>
            </a:ext>
          </a:extLst>
        </xdr:cNvPr>
        <xdr:cNvSpPr txBox="1"/>
      </xdr:nvSpPr>
      <xdr:spPr>
        <a:xfrm>
          <a:off x="9486041" y="657832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a:extLst>
            <a:ext uri="{FF2B5EF4-FFF2-40B4-BE49-F238E27FC236}">
              <a16:creationId xmlns:a16="http://schemas.microsoft.com/office/drawing/2014/main" id="{E1C1894D-2485-4414-A4B9-16A09E04AD42}"/>
            </a:ext>
          </a:extLst>
        </xdr:cNvPr>
        <xdr:cNvCxnSpPr/>
      </xdr:nvCxnSpPr>
      <xdr:spPr>
        <a:xfrm>
          <a:off x="9971405" y="636750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a:extLst>
            <a:ext uri="{FF2B5EF4-FFF2-40B4-BE49-F238E27FC236}">
              <a16:creationId xmlns:a16="http://schemas.microsoft.com/office/drawing/2014/main" id="{57FC0B66-6992-46DA-BF7C-DF20BE6756C0}"/>
            </a:ext>
          </a:extLst>
        </xdr:cNvPr>
        <xdr:cNvSpPr txBox="1"/>
      </xdr:nvSpPr>
      <xdr:spPr>
        <a:xfrm>
          <a:off x="9542936" y="627751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a:extLst>
            <a:ext uri="{FF2B5EF4-FFF2-40B4-BE49-F238E27FC236}">
              <a16:creationId xmlns:a16="http://schemas.microsoft.com/office/drawing/2014/main" id="{CC708CA5-A273-4316-81A7-19F7A62EC3C5}"/>
            </a:ext>
          </a:extLst>
        </xdr:cNvPr>
        <xdr:cNvCxnSpPr/>
      </xdr:nvCxnSpPr>
      <xdr:spPr>
        <a:xfrm>
          <a:off x="9971405" y="6066699"/>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a:extLst>
            <a:ext uri="{FF2B5EF4-FFF2-40B4-BE49-F238E27FC236}">
              <a16:creationId xmlns:a16="http://schemas.microsoft.com/office/drawing/2014/main" id="{7D68A3BF-8E70-42F8-96F7-EF2F2510022D}"/>
            </a:ext>
          </a:extLst>
        </xdr:cNvPr>
        <xdr:cNvSpPr txBox="1"/>
      </xdr:nvSpPr>
      <xdr:spPr>
        <a:xfrm>
          <a:off x="9542936" y="597289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a:extLst>
            <a:ext uri="{FF2B5EF4-FFF2-40B4-BE49-F238E27FC236}">
              <a16:creationId xmlns:a16="http://schemas.microsoft.com/office/drawing/2014/main" id="{DF2E1C5D-3D76-41C3-ADF6-B431AD4C0078}"/>
            </a:ext>
          </a:extLst>
        </xdr:cNvPr>
        <xdr:cNvCxnSpPr/>
      </xdr:nvCxnSpPr>
      <xdr:spPr>
        <a:xfrm>
          <a:off x="9971405" y="5765891"/>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a:extLst>
            <a:ext uri="{FF2B5EF4-FFF2-40B4-BE49-F238E27FC236}">
              <a16:creationId xmlns:a16="http://schemas.microsoft.com/office/drawing/2014/main" id="{ABD83E44-9249-4331-9D78-6221422277B3}"/>
            </a:ext>
          </a:extLst>
        </xdr:cNvPr>
        <xdr:cNvSpPr txBox="1"/>
      </xdr:nvSpPr>
      <xdr:spPr>
        <a:xfrm>
          <a:off x="9542936" y="567209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a:extLst>
            <a:ext uri="{FF2B5EF4-FFF2-40B4-BE49-F238E27FC236}">
              <a16:creationId xmlns:a16="http://schemas.microsoft.com/office/drawing/2014/main" id="{F8FCAEC4-8C2D-46BF-B6B1-9D7A7566D2E2}"/>
            </a:ext>
          </a:extLst>
        </xdr:cNvPr>
        <xdr:cNvCxnSpPr/>
      </xdr:nvCxnSpPr>
      <xdr:spPr>
        <a:xfrm>
          <a:off x="9971405" y="546508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a:extLst>
            <a:ext uri="{FF2B5EF4-FFF2-40B4-BE49-F238E27FC236}">
              <a16:creationId xmlns:a16="http://schemas.microsoft.com/office/drawing/2014/main" id="{59735F6A-6478-46A2-834A-D6AC186F33E0}"/>
            </a:ext>
          </a:extLst>
        </xdr:cNvPr>
        <xdr:cNvSpPr txBox="1"/>
      </xdr:nvSpPr>
      <xdr:spPr>
        <a:xfrm>
          <a:off x="9542936" y="537128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a:extLst>
            <a:ext uri="{FF2B5EF4-FFF2-40B4-BE49-F238E27FC236}">
              <a16:creationId xmlns:a16="http://schemas.microsoft.com/office/drawing/2014/main" id="{5FF989CE-6C74-4428-A70F-4F1F259E9198}"/>
            </a:ext>
          </a:extLst>
        </xdr:cNvPr>
        <xdr:cNvCxnSpPr/>
      </xdr:nvCxnSpPr>
      <xdr:spPr>
        <a:xfrm>
          <a:off x="9971405" y="5160463"/>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a:extLst>
            <a:ext uri="{FF2B5EF4-FFF2-40B4-BE49-F238E27FC236}">
              <a16:creationId xmlns:a16="http://schemas.microsoft.com/office/drawing/2014/main" id="{F146C1B3-A074-4060-9CC8-C945308D7E8F}"/>
            </a:ext>
          </a:extLst>
        </xdr:cNvPr>
        <xdr:cNvSpPr txBox="1"/>
      </xdr:nvSpPr>
      <xdr:spPr>
        <a:xfrm>
          <a:off x="9645528" y="507047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320D945C-56BA-44AF-876E-407B54EBFE23}"/>
            </a:ext>
          </a:extLst>
        </xdr:cNvPr>
        <xdr:cNvCxnSpPr/>
      </xdr:nvCxnSpPr>
      <xdr:spPr>
        <a:xfrm>
          <a:off x="9971405" y="48596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29A7FD60-6552-499C-8DAC-D437855073A7}"/>
            </a:ext>
          </a:extLst>
        </xdr:cNvPr>
        <xdr:cNvSpPr/>
      </xdr:nvSpPr>
      <xdr:spPr>
        <a:xfrm>
          <a:off x="9971405" y="485965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140136</xdr:rowOff>
    </xdr:to>
    <xdr:cxnSp macro="">
      <xdr:nvCxnSpPr>
        <xdr:cNvPr id="129" name="直線コネクタ 128">
          <a:extLst>
            <a:ext uri="{FF2B5EF4-FFF2-40B4-BE49-F238E27FC236}">
              <a16:creationId xmlns:a16="http://schemas.microsoft.com/office/drawing/2014/main" id="{67CE72EC-FDE1-428E-9F3B-304AA1FA2478}"/>
            </a:ext>
          </a:extLst>
        </xdr:cNvPr>
        <xdr:cNvCxnSpPr/>
      </xdr:nvCxnSpPr>
      <xdr:spPr>
        <a:xfrm flipV="1">
          <a:off x="13027660" y="5160463"/>
          <a:ext cx="1269" cy="14490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143963</xdr:rowOff>
    </xdr:from>
    <xdr:ext cx="469744" cy="259045"/>
    <xdr:sp macro="" textlink="">
      <xdr:nvSpPr>
        <xdr:cNvPr id="130" name="債務償還比率最小値テキスト">
          <a:extLst>
            <a:ext uri="{FF2B5EF4-FFF2-40B4-BE49-F238E27FC236}">
              <a16:creationId xmlns:a16="http://schemas.microsoft.com/office/drawing/2014/main" id="{C22FC8C5-FF61-4665-B120-77D8DA7B59E2}"/>
            </a:ext>
          </a:extLst>
        </xdr:cNvPr>
        <xdr:cNvSpPr txBox="1"/>
      </xdr:nvSpPr>
      <xdr:spPr>
        <a:xfrm>
          <a:off x="13080365" y="6613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140136</xdr:rowOff>
    </xdr:from>
    <xdr:to>
      <xdr:col>76</xdr:col>
      <xdr:colOff>111125</xdr:colOff>
      <xdr:row>34</xdr:row>
      <xdr:rowOff>140136</xdr:rowOff>
    </xdr:to>
    <xdr:cxnSp macro="">
      <xdr:nvCxnSpPr>
        <xdr:cNvPr id="131" name="直線コネクタ 130">
          <a:extLst>
            <a:ext uri="{FF2B5EF4-FFF2-40B4-BE49-F238E27FC236}">
              <a16:creationId xmlns:a16="http://schemas.microsoft.com/office/drawing/2014/main" id="{CAE2B350-14DA-465B-A53B-EEC32872C77E}"/>
            </a:ext>
          </a:extLst>
        </xdr:cNvPr>
        <xdr:cNvCxnSpPr/>
      </xdr:nvCxnSpPr>
      <xdr:spPr>
        <a:xfrm>
          <a:off x="12963525" y="660951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2" name="債務償還比率最大値テキスト">
          <a:extLst>
            <a:ext uri="{FF2B5EF4-FFF2-40B4-BE49-F238E27FC236}">
              <a16:creationId xmlns:a16="http://schemas.microsoft.com/office/drawing/2014/main" id="{7CDB182D-21F7-40FA-B798-B808E3914BC8}"/>
            </a:ext>
          </a:extLst>
        </xdr:cNvPr>
        <xdr:cNvSpPr txBox="1"/>
      </xdr:nvSpPr>
      <xdr:spPr>
        <a:xfrm>
          <a:off x="13080365" y="49433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3" name="直線コネクタ 132">
          <a:extLst>
            <a:ext uri="{FF2B5EF4-FFF2-40B4-BE49-F238E27FC236}">
              <a16:creationId xmlns:a16="http://schemas.microsoft.com/office/drawing/2014/main" id="{2DCEB97A-DA64-4FEC-880F-8C9258D6907D}"/>
            </a:ext>
          </a:extLst>
        </xdr:cNvPr>
        <xdr:cNvCxnSpPr/>
      </xdr:nvCxnSpPr>
      <xdr:spPr>
        <a:xfrm>
          <a:off x="12963525" y="51604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24437</xdr:rowOff>
    </xdr:from>
    <xdr:ext cx="469744" cy="259045"/>
    <xdr:sp macro="" textlink="">
      <xdr:nvSpPr>
        <xdr:cNvPr id="134" name="債務償還比率平均値テキスト">
          <a:extLst>
            <a:ext uri="{FF2B5EF4-FFF2-40B4-BE49-F238E27FC236}">
              <a16:creationId xmlns:a16="http://schemas.microsoft.com/office/drawing/2014/main" id="{82F14D9D-44A4-4DC0-9526-177EDFC761FA}"/>
            </a:ext>
          </a:extLst>
        </xdr:cNvPr>
        <xdr:cNvSpPr txBox="1"/>
      </xdr:nvSpPr>
      <xdr:spPr>
        <a:xfrm>
          <a:off x="13080365" y="5487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1560</xdr:rowOff>
    </xdr:from>
    <xdr:to>
      <xdr:col>76</xdr:col>
      <xdr:colOff>73025</xdr:colOff>
      <xdr:row>29</xdr:row>
      <xdr:rowOff>103160</xdr:rowOff>
    </xdr:to>
    <xdr:sp macro="" textlink="">
      <xdr:nvSpPr>
        <xdr:cNvPr id="135" name="フローチャート: 判断 134">
          <a:extLst>
            <a:ext uri="{FF2B5EF4-FFF2-40B4-BE49-F238E27FC236}">
              <a16:creationId xmlns:a16="http://schemas.microsoft.com/office/drawing/2014/main" id="{F1E054BC-AD88-4961-8AA5-8182B8CE2CA6}"/>
            </a:ext>
          </a:extLst>
        </xdr:cNvPr>
        <xdr:cNvSpPr/>
      </xdr:nvSpPr>
      <xdr:spPr>
        <a:xfrm>
          <a:off x="13001625" y="563274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168230</xdr:rowOff>
    </xdr:from>
    <xdr:to>
      <xdr:col>72</xdr:col>
      <xdr:colOff>123825</xdr:colOff>
      <xdr:row>29</xdr:row>
      <xdr:rowOff>98380</xdr:rowOff>
    </xdr:to>
    <xdr:sp macro="" textlink="">
      <xdr:nvSpPr>
        <xdr:cNvPr id="136" name="フローチャート: 判断 135">
          <a:extLst>
            <a:ext uri="{FF2B5EF4-FFF2-40B4-BE49-F238E27FC236}">
              <a16:creationId xmlns:a16="http://schemas.microsoft.com/office/drawing/2014/main" id="{9FA373D6-4468-4DBE-A1D9-651944AF6B4B}"/>
            </a:ext>
          </a:extLst>
        </xdr:cNvPr>
        <xdr:cNvSpPr/>
      </xdr:nvSpPr>
      <xdr:spPr>
        <a:xfrm>
          <a:off x="12359005" y="56317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39070</xdr:rowOff>
    </xdr:from>
    <xdr:to>
      <xdr:col>68</xdr:col>
      <xdr:colOff>123825</xdr:colOff>
      <xdr:row>30</xdr:row>
      <xdr:rowOff>140670</xdr:rowOff>
    </xdr:to>
    <xdr:sp macro="" textlink="">
      <xdr:nvSpPr>
        <xdr:cNvPr id="137" name="フローチャート: 判断 136">
          <a:extLst>
            <a:ext uri="{FF2B5EF4-FFF2-40B4-BE49-F238E27FC236}">
              <a16:creationId xmlns:a16="http://schemas.microsoft.com/office/drawing/2014/main" id="{0544C1E3-9E55-4337-93CB-DD2BDD7AE8F4}"/>
            </a:ext>
          </a:extLst>
        </xdr:cNvPr>
        <xdr:cNvSpPr/>
      </xdr:nvSpPr>
      <xdr:spPr>
        <a:xfrm>
          <a:off x="11688445" y="583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71147</xdr:rowOff>
    </xdr:from>
    <xdr:to>
      <xdr:col>64</xdr:col>
      <xdr:colOff>123825</xdr:colOff>
      <xdr:row>31</xdr:row>
      <xdr:rowOff>1297</xdr:rowOff>
    </xdr:to>
    <xdr:sp macro="" textlink="">
      <xdr:nvSpPr>
        <xdr:cNvPr id="138" name="フローチャート: 判断 137">
          <a:extLst>
            <a:ext uri="{FF2B5EF4-FFF2-40B4-BE49-F238E27FC236}">
              <a16:creationId xmlns:a16="http://schemas.microsoft.com/office/drawing/2014/main" id="{6B483479-FBB5-4FEA-9511-0F18238E693B}"/>
            </a:ext>
          </a:extLst>
        </xdr:cNvPr>
        <xdr:cNvSpPr/>
      </xdr:nvSpPr>
      <xdr:spPr>
        <a:xfrm>
          <a:off x="11017885" y="586996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107696</xdr:rowOff>
    </xdr:from>
    <xdr:to>
      <xdr:col>60</xdr:col>
      <xdr:colOff>123825</xdr:colOff>
      <xdr:row>31</xdr:row>
      <xdr:rowOff>37846</xdr:rowOff>
    </xdr:to>
    <xdr:sp macro="" textlink="">
      <xdr:nvSpPr>
        <xdr:cNvPr id="139" name="フローチャート: 判断 138">
          <a:extLst>
            <a:ext uri="{FF2B5EF4-FFF2-40B4-BE49-F238E27FC236}">
              <a16:creationId xmlns:a16="http://schemas.microsoft.com/office/drawing/2014/main" id="{85BC87C8-69E3-4346-81E7-E106CDCD712B}"/>
            </a:ext>
          </a:extLst>
        </xdr:cNvPr>
        <xdr:cNvSpPr/>
      </xdr:nvSpPr>
      <xdr:spPr>
        <a:xfrm>
          <a:off x="10347325" y="590651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44C1EB60-DA9B-43F0-AC84-69C10F2F89D6}"/>
            </a:ext>
          </a:extLst>
        </xdr:cNvPr>
        <xdr:cNvSpPr txBox="1"/>
      </xdr:nvSpPr>
      <xdr:spPr>
        <a:xfrm>
          <a:off x="128746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206EDBF5-ECEC-4DCB-89F9-4FD3E8B30D98}"/>
            </a:ext>
          </a:extLst>
        </xdr:cNvPr>
        <xdr:cNvSpPr txBox="1"/>
      </xdr:nvSpPr>
      <xdr:spPr>
        <a:xfrm>
          <a:off x="122548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909729F1-7E32-42F6-89CA-E8C5B8889CA6}"/>
            </a:ext>
          </a:extLst>
        </xdr:cNvPr>
        <xdr:cNvSpPr txBox="1"/>
      </xdr:nvSpPr>
      <xdr:spPr>
        <a:xfrm>
          <a:off x="115843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EB7252B5-3D3E-4AC2-8A68-6EB9F8690E8E}"/>
            </a:ext>
          </a:extLst>
        </xdr:cNvPr>
        <xdr:cNvSpPr txBox="1"/>
      </xdr:nvSpPr>
      <xdr:spPr>
        <a:xfrm>
          <a:off x="109137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0AEB0CCE-A4FC-4490-9E8E-45AF2D486ACA}"/>
            </a:ext>
          </a:extLst>
        </xdr:cNvPr>
        <xdr:cNvSpPr txBox="1"/>
      </xdr:nvSpPr>
      <xdr:spPr>
        <a:xfrm>
          <a:off x="102431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61395</xdr:rowOff>
    </xdr:from>
    <xdr:to>
      <xdr:col>76</xdr:col>
      <xdr:colOff>73025</xdr:colOff>
      <xdr:row>29</xdr:row>
      <xdr:rowOff>162995</xdr:rowOff>
    </xdr:to>
    <xdr:sp macro="" textlink="">
      <xdr:nvSpPr>
        <xdr:cNvPr id="145" name="楕円 144">
          <a:extLst>
            <a:ext uri="{FF2B5EF4-FFF2-40B4-BE49-F238E27FC236}">
              <a16:creationId xmlns:a16="http://schemas.microsoft.com/office/drawing/2014/main" id="{49725C9D-9026-411D-B08D-9DDEE230A73D}"/>
            </a:ext>
          </a:extLst>
        </xdr:cNvPr>
        <xdr:cNvSpPr/>
      </xdr:nvSpPr>
      <xdr:spPr>
        <a:xfrm>
          <a:off x="13001625" y="569257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39822</xdr:rowOff>
    </xdr:from>
    <xdr:ext cx="469744" cy="259045"/>
    <xdr:sp macro="" textlink="">
      <xdr:nvSpPr>
        <xdr:cNvPr id="146" name="債務償還比率該当値テキスト">
          <a:extLst>
            <a:ext uri="{FF2B5EF4-FFF2-40B4-BE49-F238E27FC236}">
              <a16:creationId xmlns:a16="http://schemas.microsoft.com/office/drawing/2014/main" id="{A2DF12F6-6486-4035-90B4-71334A0B6B9B}"/>
            </a:ext>
          </a:extLst>
        </xdr:cNvPr>
        <xdr:cNvSpPr txBox="1"/>
      </xdr:nvSpPr>
      <xdr:spPr>
        <a:xfrm>
          <a:off x="13080365" y="5671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125240</xdr:rowOff>
    </xdr:from>
    <xdr:to>
      <xdr:col>72</xdr:col>
      <xdr:colOff>123825</xdr:colOff>
      <xdr:row>30</xdr:row>
      <xdr:rowOff>55390</xdr:rowOff>
    </xdr:to>
    <xdr:sp macro="" textlink="">
      <xdr:nvSpPr>
        <xdr:cNvPr id="147" name="楕円 146">
          <a:extLst>
            <a:ext uri="{FF2B5EF4-FFF2-40B4-BE49-F238E27FC236}">
              <a16:creationId xmlns:a16="http://schemas.microsoft.com/office/drawing/2014/main" id="{894A5EB8-0F4D-42BF-BC74-51BF9EAB368F}"/>
            </a:ext>
          </a:extLst>
        </xdr:cNvPr>
        <xdr:cNvSpPr/>
      </xdr:nvSpPr>
      <xdr:spPr>
        <a:xfrm>
          <a:off x="12359005" y="57564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112195</xdr:rowOff>
    </xdr:from>
    <xdr:to>
      <xdr:col>76</xdr:col>
      <xdr:colOff>22225</xdr:colOff>
      <xdr:row>30</xdr:row>
      <xdr:rowOff>4590</xdr:rowOff>
    </xdr:to>
    <xdr:cxnSp macro="">
      <xdr:nvCxnSpPr>
        <xdr:cNvPr id="148" name="直線コネクタ 147">
          <a:extLst>
            <a:ext uri="{FF2B5EF4-FFF2-40B4-BE49-F238E27FC236}">
              <a16:creationId xmlns:a16="http://schemas.microsoft.com/office/drawing/2014/main" id="{A4575DB2-3AAA-44AE-90C2-BD262DF7037F}"/>
            </a:ext>
          </a:extLst>
        </xdr:cNvPr>
        <xdr:cNvCxnSpPr/>
      </xdr:nvCxnSpPr>
      <xdr:spPr>
        <a:xfrm flipV="1">
          <a:off x="12409805" y="5743375"/>
          <a:ext cx="619760" cy="60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21100</xdr:rowOff>
    </xdr:from>
    <xdr:to>
      <xdr:col>68</xdr:col>
      <xdr:colOff>123825</xdr:colOff>
      <xdr:row>32</xdr:row>
      <xdr:rowOff>122700</xdr:rowOff>
    </xdr:to>
    <xdr:sp macro="" textlink="">
      <xdr:nvSpPr>
        <xdr:cNvPr id="149" name="楕円 148">
          <a:extLst>
            <a:ext uri="{FF2B5EF4-FFF2-40B4-BE49-F238E27FC236}">
              <a16:creationId xmlns:a16="http://schemas.microsoft.com/office/drawing/2014/main" id="{45951715-DFD4-4BCD-956F-3A1B21A5EF77}"/>
            </a:ext>
          </a:extLst>
        </xdr:cNvPr>
        <xdr:cNvSpPr/>
      </xdr:nvSpPr>
      <xdr:spPr>
        <a:xfrm>
          <a:off x="11688445" y="61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4590</xdr:rowOff>
    </xdr:from>
    <xdr:to>
      <xdr:col>72</xdr:col>
      <xdr:colOff>73025</xdr:colOff>
      <xdr:row>32</xdr:row>
      <xdr:rowOff>71900</xdr:rowOff>
    </xdr:to>
    <xdr:cxnSp macro="">
      <xdr:nvCxnSpPr>
        <xdr:cNvPr id="150" name="直線コネクタ 149">
          <a:extLst>
            <a:ext uri="{FF2B5EF4-FFF2-40B4-BE49-F238E27FC236}">
              <a16:creationId xmlns:a16="http://schemas.microsoft.com/office/drawing/2014/main" id="{7C2AD855-5F13-43D5-9670-A68309629529}"/>
            </a:ext>
          </a:extLst>
        </xdr:cNvPr>
        <xdr:cNvCxnSpPr/>
      </xdr:nvCxnSpPr>
      <xdr:spPr>
        <a:xfrm flipV="1">
          <a:off x="11739245" y="5803410"/>
          <a:ext cx="670560" cy="402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8491</xdr:rowOff>
    </xdr:from>
    <xdr:to>
      <xdr:col>64</xdr:col>
      <xdr:colOff>123825</xdr:colOff>
      <xdr:row>33</xdr:row>
      <xdr:rowOff>110091</xdr:rowOff>
    </xdr:to>
    <xdr:sp macro="" textlink="">
      <xdr:nvSpPr>
        <xdr:cNvPr id="151" name="楕円 150">
          <a:extLst>
            <a:ext uri="{FF2B5EF4-FFF2-40B4-BE49-F238E27FC236}">
              <a16:creationId xmlns:a16="http://schemas.microsoft.com/office/drawing/2014/main" id="{B4F9BC2A-3C7D-4D09-A7EA-265D744CDD12}"/>
            </a:ext>
          </a:extLst>
        </xdr:cNvPr>
        <xdr:cNvSpPr/>
      </xdr:nvSpPr>
      <xdr:spPr>
        <a:xfrm>
          <a:off x="11017885" y="6310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71900</xdr:rowOff>
    </xdr:from>
    <xdr:to>
      <xdr:col>68</xdr:col>
      <xdr:colOff>73025</xdr:colOff>
      <xdr:row>33</xdr:row>
      <xdr:rowOff>59291</xdr:rowOff>
    </xdr:to>
    <xdr:cxnSp macro="">
      <xdr:nvCxnSpPr>
        <xdr:cNvPr id="152" name="直線コネクタ 151">
          <a:extLst>
            <a:ext uri="{FF2B5EF4-FFF2-40B4-BE49-F238E27FC236}">
              <a16:creationId xmlns:a16="http://schemas.microsoft.com/office/drawing/2014/main" id="{BDB24203-610E-45F2-A91F-E12091E222F5}"/>
            </a:ext>
          </a:extLst>
        </xdr:cNvPr>
        <xdr:cNvCxnSpPr/>
      </xdr:nvCxnSpPr>
      <xdr:spPr>
        <a:xfrm flipV="1">
          <a:off x="11068685" y="6206000"/>
          <a:ext cx="670560" cy="155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10305</xdr:rowOff>
    </xdr:from>
    <xdr:to>
      <xdr:col>60</xdr:col>
      <xdr:colOff>123825</xdr:colOff>
      <xdr:row>32</xdr:row>
      <xdr:rowOff>111905</xdr:rowOff>
    </xdr:to>
    <xdr:sp macro="" textlink="">
      <xdr:nvSpPr>
        <xdr:cNvPr id="153" name="楕円 152">
          <a:extLst>
            <a:ext uri="{FF2B5EF4-FFF2-40B4-BE49-F238E27FC236}">
              <a16:creationId xmlns:a16="http://schemas.microsoft.com/office/drawing/2014/main" id="{95126729-C758-4E8B-9AC6-48F79B29034D}"/>
            </a:ext>
          </a:extLst>
        </xdr:cNvPr>
        <xdr:cNvSpPr/>
      </xdr:nvSpPr>
      <xdr:spPr>
        <a:xfrm>
          <a:off x="10347325" y="614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61105</xdr:rowOff>
    </xdr:from>
    <xdr:to>
      <xdr:col>64</xdr:col>
      <xdr:colOff>73025</xdr:colOff>
      <xdr:row>33</xdr:row>
      <xdr:rowOff>59291</xdr:rowOff>
    </xdr:to>
    <xdr:cxnSp macro="">
      <xdr:nvCxnSpPr>
        <xdr:cNvPr id="154" name="直線コネクタ 153">
          <a:extLst>
            <a:ext uri="{FF2B5EF4-FFF2-40B4-BE49-F238E27FC236}">
              <a16:creationId xmlns:a16="http://schemas.microsoft.com/office/drawing/2014/main" id="{8F46AC9A-0148-4DE7-B9F8-5F205B786221}"/>
            </a:ext>
          </a:extLst>
        </xdr:cNvPr>
        <xdr:cNvCxnSpPr/>
      </xdr:nvCxnSpPr>
      <xdr:spPr>
        <a:xfrm>
          <a:off x="10398125" y="6195205"/>
          <a:ext cx="670560" cy="165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114907</xdr:rowOff>
    </xdr:from>
    <xdr:ext cx="469744" cy="259045"/>
    <xdr:sp macro="" textlink="">
      <xdr:nvSpPr>
        <xdr:cNvPr id="155" name="n_1aveValue債務償還比率">
          <a:extLst>
            <a:ext uri="{FF2B5EF4-FFF2-40B4-BE49-F238E27FC236}">
              <a16:creationId xmlns:a16="http://schemas.microsoft.com/office/drawing/2014/main" id="{93AF238C-E4C2-48E0-B2E0-A61E9AE8EB3A}"/>
            </a:ext>
          </a:extLst>
        </xdr:cNvPr>
        <xdr:cNvSpPr txBox="1"/>
      </xdr:nvSpPr>
      <xdr:spPr>
        <a:xfrm>
          <a:off x="12185092" y="5410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157197</xdr:rowOff>
    </xdr:from>
    <xdr:ext cx="469744" cy="259045"/>
    <xdr:sp macro="" textlink="">
      <xdr:nvSpPr>
        <xdr:cNvPr id="156" name="n_2aveValue債務償還比率">
          <a:extLst>
            <a:ext uri="{FF2B5EF4-FFF2-40B4-BE49-F238E27FC236}">
              <a16:creationId xmlns:a16="http://schemas.microsoft.com/office/drawing/2014/main" id="{9494384B-A882-4E01-9578-6DAACEFCDCCE}"/>
            </a:ext>
          </a:extLst>
        </xdr:cNvPr>
        <xdr:cNvSpPr txBox="1"/>
      </xdr:nvSpPr>
      <xdr:spPr>
        <a:xfrm>
          <a:off x="11527232" y="5620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17824</xdr:rowOff>
    </xdr:from>
    <xdr:ext cx="469744" cy="259045"/>
    <xdr:sp macro="" textlink="">
      <xdr:nvSpPr>
        <xdr:cNvPr id="157" name="n_3aveValue債務償還比率">
          <a:extLst>
            <a:ext uri="{FF2B5EF4-FFF2-40B4-BE49-F238E27FC236}">
              <a16:creationId xmlns:a16="http://schemas.microsoft.com/office/drawing/2014/main" id="{40F5A10D-0893-4A26-ABAA-B0C4DDCB1A88}"/>
            </a:ext>
          </a:extLst>
        </xdr:cNvPr>
        <xdr:cNvSpPr txBox="1"/>
      </xdr:nvSpPr>
      <xdr:spPr>
        <a:xfrm>
          <a:off x="10856672" y="5649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54373</xdr:rowOff>
    </xdr:from>
    <xdr:ext cx="469744" cy="259045"/>
    <xdr:sp macro="" textlink="">
      <xdr:nvSpPr>
        <xdr:cNvPr id="158" name="n_4aveValue債務償還比率">
          <a:extLst>
            <a:ext uri="{FF2B5EF4-FFF2-40B4-BE49-F238E27FC236}">
              <a16:creationId xmlns:a16="http://schemas.microsoft.com/office/drawing/2014/main" id="{403C1F1D-6BC2-43E8-9BD3-091B4E5CCB68}"/>
            </a:ext>
          </a:extLst>
        </xdr:cNvPr>
        <xdr:cNvSpPr txBox="1"/>
      </xdr:nvSpPr>
      <xdr:spPr>
        <a:xfrm>
          <a:off x="10186112" y="5685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46517</xdr:rowOff>
    </xdr:from>
    <xdr:ext cx="469744" cy="259045"/>
    <xdr:sp macro="" textlink="">
      <xdr:nvSpPr>
        <xdr:cNvPr id="159" name="n_1mainValue債務償還比率">
          <a:extLst>
            <a:ext uri="{FF2B5EF4-FFF2-40B4-BE49-F238E27FC236}">
              <a16:creationId xmlns:a16="http://schemas.microsoft.com/office/drawing/2014/main" id="{D9CF1808-F245-4F99-AE8C-9E7A460B7C1A}"/>
            </a:ext>
          </a:extLst>
        </xdr:cNvPr>
        <xdr:cNvSpPr txBox="1"/>
      </xdr:nvSpPr>
      <xdr:spPr>
        <a:xfrm>
          <a:off x="12185092" y="5845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113827</xdr:rowOff>
    </xdr:from>
    <xdr:ext cx="469744" cy="259045"/>
    <xdr:sp macro="" textlink="">
      <xdr:nvSpPr>
        <xdr:cNvPr id="160" name="n_2mainValue債務償還比率">
          <a:extLst>
            <a:ext uri="{FF2B5EF4-FFF2-40B4-BE49-F238E27FC236}">
              <a16:creationId xmlns:a16="http://schemas.microsoft.com/office/drawing/2014/main" id="{EF702373-6E7E-4BA3-9B40-84AEB0760A3C}"/>
            </a:ext>
          </a:extLst>
        </xdr:cNvPr>
        <xdr:cNvSpPr txBox="1"/>
      </xdr:nvSpPr>
      <xdr:spPr>
        <a:xfrm>
          <a:off x="11527232" y="6247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101218</xdr:rowOff>
    </xdr:from>
    <xdr:ext cx="469744" cy="259045"/>
    <xdr:sp macro="" textlink="">
      <xdr:nvSpPr>
        <xdr:cNvPr id="161" name="n_3mainValue債務償還比率">
          <a:extLst>
            <a:ext uri="{FF2B5EF4-FFF2-40B4-BE49-F238E27FC236}">
              <a16:creationId xmlns:a16="http://schemas.microsoft.com/office/drawing/2014/main" id="{4B5E0D87-3A76-4207-B804-431E02BBF470}"/>
            </a:ext>
          </a:extLst>
        </xdr:cNvPr>
        <xdr:cNvSpPr txBox="1"/>
      </xdr:nvSpPr>
      <xdr:spPr>
        <a:xfrm>
          <a:off x="10856672" y="640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103032</xdr:rowOff>
    </xdr:from>
    <xdr:ext cx="469744" cy="259045"/>
    <xdr:sp macro="" textlink="">
      <xdr:nvSpPr>
        <xdr:cNvPr id="162" name="n_4mainValue債務償還比率">
          <a:extLst>
            <a:ext uri="{FF2B5EF4-FFF2-40B4-BE49-F238E27FC236}">
              <a16:creationId xmlns:a16="http://schemas.microsoft.com/office/drawing/2014/main" id="{F74CB614-4BE0-4DEB-B3DA-7F8AC03586C7}"/>
            </a:ext>
          </a:extLst>
        </xdr:cNvPr>
        <xdr:cNvSpPr txBox="1"/>
      </xdr:nvSpPr>
      <xdr:spPr>
        <a:xfrm>
          <a:off x="10186112" y="6237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1531FDC7-C2A1-4142-9649-FFF424D9F1D7}"/>
            </a:ext>
          </a:extLst>
        </xdr:cNvPr>
        <xdr:cNvSpPr/>
      </xdr:nvSpPr>
      <xdr:spPr>
        <a:xfrm>
          <a:off x="1127125" y="783336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B218A15B-FE55-430F-B405-0AF95D03C575}"/>
            </a:ext>
          </a:extLst>
        </xdr:cNvPr>
        <xdr:cNvSpPr/>
      </xdr:nvSpPr>
      <xdr:spPr>
        <a:xfrm>
          <a:off x="1127125" y="1155001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D88AE32E-AC00-44EC-92B5-2B8B634C1E2F}"/>
            </a:ext>
          </a:extLst>
        </xdr:cNvPr>
        <xdr:cNvSpPr txBox="1"/>
      </xdr:nvSpPr>
      <xdr:spPr>
        <a:xfrm>
          <a:off x="817245" y="807974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F5505A4F-0762-45FD-81FA-5519F35E47B4}"/>
            </a:ext>
          </a:extLst>
        </xdr:cNvPr>
        <xdr:cNvSpPr txBox="1"/>
      </xdr:nvSpPr>
      <xdr:spPr>
        <a:xfrm>
          <a:off x="6156325" y="1068959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9B54FFB4-4A69-4D7F-AF97-B3AFB0DF5854}"/>
            </a:ext>
          </a:extLst>
        </xdr:cNvPr>
        <xdr:cNvSpPr txBox="1"/>
      </xdr:nvSpPr>
      <xdr:spPr>
        <a:xfrm>
          <a:off x="817245" y="117709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EEB41C70-D3A2-4DF7-A4F6-941B77F6D72B}"/>
            </a:ext>
          </a:extLst>
        </xdr:cNvPr>
        <xdr:cNvSpPr txBox="1"/>
      </xdr:nvSpPr>
      <xdr:spPr>
        <a:xfrm>
          <a:off x="6156325" y="1446593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13E0E276-329E-4811-B100-00CBB9CAB88E}"/>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3AC4E4FA-3DD8-4EC0-A422-909D0122ABB6}"/>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FA5CC289-A711-419C-BA56-741F279A8E11}"/>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4406B6E2-D071-4F9A-ABD9-1DE3B6455FA0}"/>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千葉県御宿町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5E2C84E8-BA2F-414A-A781-BAF0D16DBD81}"/>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A9681E17-DE1A-4908-81EE-B4CBFF7C062C}"/>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7B6DF71C-831D-40AB-A952-2E6B7F7BF59C}"/>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FB3B719F-90B3-40EB-A68A-307500FDBC23}"/>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D4DE24C0-A9ED-441E-BC4F-35CAAEA2077D}"/>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9C7A2611-7456-4CD3-956B-264C16B20F27}"/>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7,114
7,052
24.85
4,532,894
4,169,033
336,326
2,631,318
3,074,029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A9C8A572-BBE6-4757-9864-DED4E173E950}"/>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25B7523C-77B9-414D-96F1-50F599A206ED}"/>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736759D7-C25B-4D6E-9709-37D55EB59B2C}"/>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B1ECF01F-9222-4A8A-A1B1-FC4DABC97968}"/>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9519CE90-398E-4EC8-BD86-ECE858BF0A20}"/>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26101BE6-445E-4B11-8969-AC38DB8D25A5}"/>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8D143F39-10DD-4A40-AD18-4070CC9930C3}"/>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F65EE7B3-EF3C-4760-9515-DDFED8E91E22}"/>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D21DC77D-76F4-4AC9-A4FE-2BA3FC413DBC}"/>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387CEDCF-35A7-4EB0-8FBD-9A39018BF66F}"/>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EAF1E43E-41C7-4F01-84D4-FC0AF10E93F1}"/>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C13D2244-8CE1-4874-AD66-470BD2C52409}"/>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1C586277-949F-4214-BEE3-0343CEBB14D8}"/>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2673DCC1-CDE2-4002-BA6E-8FA1A2351203}"/>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97561FBC-E44F-4C5F-9010-54DFB2AF1D61}"/>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2B215D27-6C99-4BCB-AF17-B8FEE71FD1DA}"/>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953B255E-4ABC-4A30-8B77-1B55F8BF1788}"/>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52E873E6-4F6B-4226-9BB0-ED710F7FE1DF}"/>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FD76B815-E6EF-4035-A08B-6F858523F51E}"/>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6F8F61FB-F3CC-4C76-BDA5-C6482779C1C6}"/>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69C3CAF7-820C-4BD8-B458-24E26FC37D4B}"/>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242C687A-5C11-40DD-A279-CD2826A314EA}"/>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1F7DFE9E-3B6D-4FD4-95B2-A76029DB60AA}"/>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3CFF4E07-E0EE-41F9-8696-CB89BDCFC4F8}"/>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4EC8F5-AD01-4D53-A87D-4DF803B32E5D}"/>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55977278-F878-42EA-9E6A-FFE92CC2E1F6}"/>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126288D0-ABB2-48D6-A4EA-01467C722059}"/>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CDCB95B7-FADC-47E0-B4A6-2EE87E2FD7C9}"/>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E2626431-C3A4-4CCD-8554-35E4839A9F7A}"/>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C90C3DD3-5AF2-44FB-8ED4-D0C3311BF3DE}"/>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5F3A14FB-8832-4EB6-86DD-D9326B302324}"/>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34E613B5-5F1F-48CE-AACD-119E051D3958}"/>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E7AB67F3-9D51-42BE-98E8-5275F017A000}"/>
            </a:ext>
          </a:extLst>
        </xdr:cNvPr>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BA181E82-149D-4AAC-B242-CA0BC6C7AFE3}"/>
            </a:ext>
          </a:extLst>
        </xdr:cNvPr>
        <xdr:cNvSpPr txBox="1"/>
      </xdr:nvSpPr>
      <xdr:spPr>
        <a:xfrm>
          <a:off x="27196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415E7408-8F86-40D8-AF1A-148874DB9315}"/>
            </a:ext>
          </a:extLst>
        </xdr:cNvPr>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F90B90A2-DBFF-45E9-8489-79145B47DD3B}"/>
            </a:ext>
          </a:extLst>
        </xdr:cNvPr>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CC5912DB-0B66-45EC-BDAF-BCD484F65FF3}"/>
            </a:ext>
          </a:extLst>
        </xdr:cNvPr>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AB6A8CBD-D98D-4C52-9A0B-7F2B31AE56F1}"/>
            </a:ext>
          </a:extLst>
        </xdr:cNvPr>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7A96F639-D1E2-47EA-897B-53939E9ABFBE}"/>
            </a:ext>
          </a:extLst>
        </xdr:cNvPr>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FB421BD2-F42C-4D4D-A10B-25D9FC1234DB}"/>
            </a:ext>
          </a:extLst>
        </xdr:cNvPr>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27DECA6A-718F-4E3B-AE47-85C27D72A642}"/>
            </a:ext>
          </a:extLst>
        </xdr:cNvPr>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971D9C4C-24FA-44C2-BDEB-2BAFA0EF92AC}"/>
            </a:ext>
          </a:extLst>
        </xdr:cNvPr>
        <xdr:cNvSpPr txBox="1"/>
      </xdr:nvSpPr>
      <xdr:spPr>
        <a:xfrm>
          <a:off x="33608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20633D10-75D4-442A-93B0-1F9F376CAE90}"/>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8C3FF6E8-4DB2-47B4-BAF5-76F218BC194F}"/>
            </a:ext>
          </a:extLst>
        </xdr:cNvPr>
        <xdr:cNvSpPr txBox="1"/>
      </xdr:nvSpPr>
      <xdr:spPr>
        <a:xfrm>
          <a:off x="37734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9D57B7CF-9C5D-4E93-8CDC-E9F8C09C4247}"/>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114300</xdr:rowOff>
    </xdr:from>
    <xdr:to>
      <xdr:col>24</xdr:col>
      <xdr:colOff>62865</xdr:colOff>
      <xdr:row>41</xdr:row>
      <xdr:rowOff>163830</xdr:rowOff>
    </xdr:to>
    <xdr:cxnSp macro="">
      <xdr:nvCxnSpPr>
        <xdr:cNvPr id="57" name="直線コネクタ 56">
          <a:extLst>
            <a:ext uri="{FF2B5EF4-FFF2-40B4-BE49-F238E27FC236}">
              <a16:creationId xmlns:a16="http://schemas.microsoft.com/office/drawing/2014/main" id="{1367ADA8-41D9-4BA5-883E-BF8023BCF848}"/>
            </a:ext>
          </a:extLst>
        </xdr:cNvPr>
        <xdr:cNvCxnSpPr/>
      </xdr:nvCxnSpPr>
      <xdr:spPr>
        <a:xfrm flipV="1">
          <a:off x="4086225" y="564642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167657</xdr:rowOff>
    </xdr:from>
    <xdr:ext cx="405111" cy="259045"/>
    <xdr:sp macro="" textlink="">
      <xdr:nvSpPr>
        <xdr:cNvPr id="58" name="【道路】&#10;有形固定資産減価償却率最小値テキスト">
          <a:extLst>
            <a:ext uri="{FF2B5EF4-FFF2-40B4-BE49-F238E27FC236}">
              <a16:creationId xmlns:a16="http://schemas.microsoft.com/office/drawing/2014/main" id="{834754FB-CB27-48D3-92C1-4AB4F86A5699}"/>
            </a:ext>
          </a:extLst>
        </xdr:cNvPr>
        <xdr:cNvSpPr txBox="1"/>
      </xdr:nvSpPr>
      <xdr:spPr>
        <a:xfrm>
          <a:off x="4124960" y="704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163830</xdr:rowOff>
    </xdr:from>
    <xdr:to>
      <xdr:col>24</xdr:col>
      <xdr:colOff>152400</xdr:colOff>
      <xdr:row>41</xdr:row>
      <xdr:rowOff>163830</xdr:rowOff>
    </xdr:to>
    <xdr:cxnSp macro="">
      <xdr:nvCxnSpPr>
        <xdr:cNvPr id="59" name="直線コネクタ 58">
          <a:extLst>
            <a:ext uri="{FF2B5EF4-FFF2-40B4-BE49-F238E27FC236}">
              <a16:creationId xmlns:a16="http://schemas.microsoft.com/office/drawing/2014/main" id="{2B11AFEB-1CB0-4F98-829A-7B3420A37D4C}"/>
            </a:ext>
          </a:extLst>
        </xdr:cNvPr>
        <xdr:cNvCxnSpPr/>
      </xdr:nvCxnSpPr>
      <xdr:spPr>
        <a:xfrm>
          <a:off x="4020820" y="70370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60977</xdr:rowOff>
    </xdr:from>
    <xdr:ext cx="405111" cy="259045"/>
    <xdr:sp macro="" textlink="">
      <xdr:nvSpPr>
        <xdr:cNvPr id="60" name="【道路】&#10;有形固定資産減価償却率最大値テキスト">
          <a:extLst>
            <a:ext uri="{FF2B5EF4-FFF2-40B4-BE49-F238E27FC236}">
              <a16:creationId xmlns:a16="http://schemas.microsoft.com/office/drawing/2014/main" id="{3BC65434-1524-4A38-BBA0-E8E1603BBC2A}"/>
            </a:ext>
          </a:extLst>
        </xdr:cNvPr>
        <xdr:cNvSpPr txBox="1"/>
      </xdr:nvSpPr>
      <xdr:spPr>
        <a:xfrm>
          <a:off x="4124960" y="5425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114300</xdr:rowOff>
    </xdr:from>
    <xdr:to>
      <xdr:col>24</xdr:col>
      <xdr:colOff>152400</xdr:colOff>
      <xdr:row>33</xdr:row>
      <xdr:rowOff>114300</xdr:rowOff>
    </xdr:to>
    <xdr:cxnSp macro="">
      <xdr:nvCxnSpPr>
        <xdr:cNvPr id="61" name="直線コネクタ 60">
          <a:extLst>
            <a:ext uri="{FF2B5EF4-FFF2-40B4-BE49-F238E27FC236}">
              <a16:creationId xmlns:a16="http://schemas.microsoft.com/office/drawing/2014/main" id="{8ECB11A0-0480-410D-9EC0-EE442CEF6719}"/>
            </a:ext>
          </a:extLst>
        </xdr:cNvPr>
        <xdr:cNvCxnSpPr/>
      </xdr:nvCxnSpPr>
      <xdr:spPr>
        <a:xfrm>
          <a:off x="4020820" y="56464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163847</xdr:rowOff>
    </xdr:from>
    <xdr:ext cx="405111" cy="259045"/>
    <xdr:sp macro="" textlink="">
      <xdr:nvSpPr>
        <xdr:cNvPr id="62" name="【道路】&#10;有形固定資産減価償却率平均値テキスト">
          <a:extLst>
            <a:ext uri="{FF2B5EF4-FFF2-40B4-BE49-F238E27FC236}">
              <a16:creationId xmlns:a16="http://schemas.microsoft.com/office/drawing/2014/main" id="{A3C11CC1-BB33-4B94-BAD7-B9000E7E24FD}"/>
            </a:ext>
          </a:extLst>
        </xdr:cNvPr>
        <xdr:cNvSpPr txBox="1"/>
      </xdr:nvSpPr>
      <xdr:spPr>
        <a:xfrm>
          <a:off x="4124960" y="6366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13970</xdr:rowOff>
    </xdr:from>
    <xdr:to>
      <xdr:col>24</xdr:col>
      <xdr:colOff>114300</xdr:colOff>
      <xdr:row>38</xdr:row>
      <xdr:rowOff>115570</xdr:rowOff>
    </xdr:to>
    <xdr:sp macro="" textlink="">
      <xdr:nvSpPr>
        <xdr:cNvPr id="63" name="フローチャート: 判断 62">
          <a:extLst>
            <a:ext uri="{FF2B5EF4-FFF2-40B4-BE49-F238E27FC236}">
              <a16:creationId xmlns:a16="http://schemas.microsoft.com/office/drawing/2014/main" id="{9E64C791-6DF9-4200-B33D-AD87C8564649}"/>
            </a:ext>
          </a:extLst>
        </xdr:cNvPr>
        <xdr:cNvSpPr/>
      </xdr:nvSpPr>
      <xdr:spPr>
        <a:xfrm>
          <a:off x="403606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164465</xdr:rowOff>
    </xdr:from>
    <xdr:to>
      <xdr:col>20</xdr:col>
      <xdr:colOff>38100</xdr:colOff>
      <xdr:row>38</xdr:row>
      <xdr:rowOff>94615</xdr:rowOff>
    </xdr:to>
    <xdr:sp macro="" textlink="">
      <xdr:nvSpPr>
        <xdr:cNvPr id="64" name="フローチャート: 判断 63">
          <a:extLst>
            <a:ext uri="{FF2B5EF4-FFF2-40B4-BE49-F238E27FC236}">
              <a16:creationId xmlns:a16="http://schemas.microsoft.com/office/drawing/2014/main" id="{BD44F9BB-E92E-4C12-A49B-4C6A89A6E980}"/>
            </a:ext>
          </a:extLst>
        </xdr:cNvPr>
        <xdr:cNvSpPr/>
      </xdr:nvSpPr>
      <xdr:spPr>
        <a:xfrm>
          <a:off x="3312160" y="636714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8255</xdr:rowOff>
    </xdr:from>
    <xdr:to>
      <xdr:col>15</xdr:col>
      <xdr:colOff>101600</xdr:colOff>
      <xdr:row>38</xdr:row>
      <xdr:rowOff>109855</xdr:rowOff>
    </xdr:to>
    <xdr:sp macro="" textlink="">
      <xdr:nvSpPr>
        <xdr:cNvPr id="65" name="フローチャート: 判断 64">
          <a:extLst>
            <a:ext uri="{FF2B5EF4-FFF2-40B4-BE49-F238E27FC236}">
              <a16:creationId xmlns:a16="http://schemas.microsoft.com/office/drawing/2014/main" id="{865C01F4-EB49-4616-A879-BC650388A34E}"/>
            </a:ext>
          </a:extLst>
        </xdr:cNvPr>
        <xdr:cNvSpPr/>
      </xdr:nvSpPr>
      <xdr:spPr>
        <a:xfrm>
          <a:off x="25146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2540</xdr:rowOff>
    </xdr:from>
    <xdr:to>
      <xdr:col>10</xdr:col>
      <xdr:colOff>165100</xdr:colOff>
      <xdr:row>38</xdr:row>
      <xdr:rowOff>104140</xdr:rowOff>
    </xdr:to>
    <xdr:sp macro="" textlink="">
      <xdr:nvSpPr>
        <xdr:cNvPr id="66" name="フローチャート: 判断 65">
          <a:extLst>
            <a:ext uri="{FF2B5EF4-FFF2-40B4-BE49-F238E27FC236}">
              <a16:creationId xmlns:a16="http://schemas.microsoft.com/office/drawing/2014/main" id="{977A1755-2051-4F3A-8578-13C734834DBE}"/>
            </a:ext>
          </a:extLst>
        </xdr:cNvPr>
        <xdr:cNvSpPr/>
      </xdr:nvSpPr>
      <xdr:spPr>
        <a:xfrm>
          <a:off x="1739900" y="637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13970</xdr:rowOff>
    </xdr:from>
    <xdr:to>
      <xdr:col>6</xdr:col>
      <xdr:colOff>38100</xdr:colOff>
      <xdr:row>38</xdr:row>
      <xdr:rowOff>115570</xdr:rowOff>
    </xdr:to>
    <xdr:sp macro="" textlink="">
      <xdr:nvSpPr>
        <xdr:cNvPr id="67" name="フローチャート: 判断 66">
          <a:extLst>
            <a:ext uri="{FF2B5EF4-FFF2-40B4-BE49-F238E27FC236}">
              <a16:creationId xmlns:a16="http://schemas.microsoft.com/office/drawing/2014/main" id="{3BEFF91D-327B-45C8-A353-D2EBF9CB9938}"/>
            </a:ext>
          </a:extLst>
        </xdr:cNvPr>
        <xdr:cNvSpPr/>
      </xdr:nvSpPr>
      <xdr:spPr>
        <a:xfrm>
          <a:off x="965200" y="63842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CE54C65E-036B-4C01-BAF1-743EFDA9A9CA}"/>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D57C2F6E-5A39-40EA-9A42-41C9EB8D2560}"/>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7FF529EE-147F-4C70-B608-E102D08DD398}"/>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449BDA41-540F-46E0-B5B4-16F2C5CAA36E}"/>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D294B49F-2676-4813-8BD5-1AE97F0BFA4C}"/>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2540</xdr:rowOff>
    </xdr:from>
    <xdr:to>
      <xdr:col>24</xdr:col>
      <xdr:colOff>114300</xdr:colOff>
      <xdr:row>36</xdr:row>
      <xdr:rowOff>104140</xdr:rowOff>
    </xdr:to>
    <xdr:sp macro="" textlink="">
      <xdr:nvSpPr>
        <xdr:cNvPr id="73" name="楕円 72">
          <a:extLst>
            <a:ext uri="{FF2B5EF4-FFF2-40B4-BE49-F238E27FC236}">
              <a16:creationId xmlns:a16="http://schemas.microsoft.com/office/drawing/2014/main" id="{99267E1C-3ECF-4486-A9FC-BEA851CEEAB4}"/>
            </a:ext>
          </a:extLst>
        </xdr:cNvPr>
        <xdr:cNvSpPr/>
      </xdr:nvSpPr>
      <xdr:spPr>
        <a:xfrm>
          <a:off x="4036060" y="603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25417</xdr:rowOff>
    </xdr:from>
    <xdr:ext cx="405111" cy="259045"/>
    <xdr:sp macro="" textlink="">
      <xdr:nvSpPr>
        <xdr:cNvPr id="74" name="【道路】&#10;有形固定資産減価償却率該当値テキスト">
          <a:extLst>
            <a:ext uri="{FF2B5EF4-FFF2-40B4-BE49-F238E27FC236}">
              <a16:creationId xmlns:a16="http://schemas.microsoft.com/office/drawing/2014/main" id="{5D4979A9-F2EA-4398-B78F-E09E25E4F4E7}"/>
            </a:ext>
          </a:extLst>
        </xdr:cNvPr>
        <xdr:cNvSpPr txBox="1"/>
      </xdr:nvSpPr>
      <xdr:spPr>
        <a:xfrm>
          <a:off x="4124960" y="589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139700</xdr:rowOff>
    </xdr:from>
    <xdr:to>
      <xdr:col>20</xdr:col>
      <xdr:colOff>38100</xdr:colOff>
      <xdr:row>36</xdr:row>
      <xdr:rowOff>69850</xdr:rowOff>
    </xdr:to>
    <xdr:sp macro="" textlink="">
      <xdr:nvSpPr>
        <xdr:cNvPr id="75" name="楕円 74">
          <a:extLst>
            <a:ext uri="{FF2B5EF4-FFF2-40B4-BE49-F238E27FC236}">
              <a16:creationId xmlns:a16="http://schemas.microsoft.com/office/drawing/2014/main" id="{DD4EBECF-AB74-46C6-81C3-0DF3071CACC5}"/>
            </a:ext>
          </a:extLst>
        </xdr:cNvPr>
        <xdr:cNvSpPr/>
      </xdr:nvSpPr>
      <xdr:spPr>
        <a:xfrm>
          <a:off x="3312160" y="60071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19050</xdr:rowOff>
    </xdr:from>
    <xdr:to>
      <xdr:col>24</xdr:col>
      <xdr:colOff>63500</xdr:colOff>
      <xdr:row>36</xdr:row>
      <xdr:rowOff>53340</xdr:rowOff>
    </xdr:to>
    <xdr:cxnSp macro="">
      <xdr:nvCxnSpPr>
        <xdr:cNvPr id="76" name="直線コネクタ 75">
          <a:extLst>
            <a:ext uri="{FF2B5EF4-FFF2-40B4-BE49-F238E27FC236}">
              <a16:creationId xmlns:a16="http://schemas.microsoft.com/office/drawing/2014/main" id="{7C75971B-D8DA-4E5F-8551-BB4D67950325}"/>
            </a:ext>
          </a:extLst>
        </xdr:cNvPr>
        <xdr:cNvCxnSpPr/>
      </xdr:nvCxnSpPr>
      <xdr:spPr>
        <a:xfrm>
          <a:off x="3355340" y="6054090"/>
          <a:ext cx="73152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105410</xdr:rowOff>
    </xdr:from>
    <xdr:to>
      <xdr:col>15</xdr:col>
      <xdr:colOff>101600</xdr:colOff>
      <xdr:row>36</xdr:row>
      <xdr:rowOff>35560</xdr:rowOff>
    </xdr:to>
    <xdr:sp macro="" textlink="">
      <xdr:nvSpPr>
        <xdr:cNvPr id="77" name="楕円 76">
          <a:extLst>
            <a:ext uri="{FF2B5EF4-FFF2-40B4-BE49-F238E27FC236}">
              <a16:creationId xmlns:a16="http://schemas.microsoft.com/office/drawing/2014/main" id="{FE41C91F-1419-413B-A853-86B6D869DAB6}"/>
            </a:ext>
          </a:extLst>
        </xdr:cNvPr>
        <xdr:cNvSpPr/>
      </xdr:nvSpPr>
      <xdr:spPr>
        <a:xfrm>
          <a:off x="2514600" y="59728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156210</xdr:rowOff>
    </xdr:from>
    <xdr:to>
      <xdr:col>19</xdr:col>
      <xdr:colOff>177800</xdr:colOff>
      <xdr:row>36</xdr:row>
      <xdr:rowOff>19050</xdr:rowOff>
    </xdr:to>
    <xdr:cxnSp macro="">
      <xdr:nvCxnSpPr>
        <xdr:cNvPr id="78" name="直線コネクタ 77">
          <a:extLst>
            <a:ext uri="{FF2B5EF4-FFF2-40B4-BE49-F238E27FC236}">
              <a16:creationId xmlns:a16="http://schemas.microsoft.com/office/drawing/2014/main" id="{F1E2CF56-1D95-432F-8F5D-0F25F4806B46}"/>
            </a:ext>
          </a:extLst>
        </xdr:cNvPr>
        <xdr:cNvCxnSpPr/>
      </xdr:nvCxnSpPr>
      <xdr:spPr>
        <a:xfrm>
          <a:off x="2565400" y="6023610"/>
          <a:ext cx="78994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71120</xdr:rowOff>
    </xdr:from>
    <xdr:to>
      <xdr:col>10</xdr:col>
      <xdr:colOff>165100</xdr:colOff>
      <xdr:row>36</xdr:row>
      <xdr:rowOff>1270</xdr:rowOff>
    </xdr:to>
    <xdr:sp macro="" textlink="">
      <xdr:nvSpPr>
        <xdr:cNvPr id="79" name="楕円 78">
          <a:extLst>
            <a:ext uri="{FF2B5EF4-FFF2-40B4-BE49-F238E27FC236}">
              <a16:creationId xmlns:a16="http://schemas.microsoft.com/office/drawing/2014/main" id="{AB15A117-AAA0-497F-A839-904971419073}"/>
            </a:ext>
          </a:extLst>
        </xdr:cNvPr>
        <xdr:cNvSpPr/>
      </xdr:nvSpPr>
      <xdr:spPr>
        <a:xfrm>
          <a:off x="1739900" y="59385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121920</xdr:rowOff>
    </xdr:from>
    <xdr:to>
      <xdr:col>15</xdr:col>
      <xdr:colOff>50800</xdr:colOff>
      <xdr:row>35</xdr:row>
      <xdr:rowOff>156210</xdr:rowOff>
    </xdr:to>
    <xdr:cxnSp macro="">
      <xdr:nvCxnSpPr>
        <xdr:cNvPr id="80" name="直線コネクタ 79">
          <a:extLst>
            <a:ext uri="{FF2B5EF4-FFF2-40B4-BE49-F238E27FC236}">
              <a16:creationId xmlns:a16="http://schemas.microsoft.com/office/drawing/2014/main" id="{4B7F5600-28E2-42CF-84DD-83AB4E43E0D6}"/>
            </a:ext>
          </a:extLst>
        </xdr:cNvPr>
        <xdr:cNvCxnSpPr/>
      </xdr:nvCxnSpPr>
      <xdr:spPr>
        <a:xfrm>
          <a:off x="1790700" y="5989320"/>
          <a:ext cx="7747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38735</xdr:rowOff>
    </xdr:from>
    <xdr:to>
      <xdr:col>6</xdr:col>
      <xdr:colOff>38100</xdr:colOff>
      <xdr:row>35</xdr:row>
      <xdr:rowOff>140335</xdr:rowOff>
    </xdr:to>
    <xdr:sp macro="" textlink="">
      <xdr:nvSpPr>
        <xdr:cNvPr id="81" name="楕円 80">
          <a:extLst>
            <a:ext uri="{FF2B5EF4-FFF2-40B4-BE49-F238E27FC236}">
              <a16:creationId xmlns:a16="http://schemas.microsoft.com/office/drawing/2014/main" id="{D6115B6A-51AF-46C5-BE38-A31F41A49F85}"/>
            </a:ext>
          </a:extLst>
        </xdr:cNvPr>
        <xdr:cNvSpPr/>
      </xdr:nvSpPr>
      <xdr:spPr>
        <a:xfrm>
          <a:off x="965200" y="590613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89535</xdr:rowOff>
    </xdr:from>
    <xdr:to>
      <xdr:col>10</xdr:col>
      <xdr:colOff>114300</xdr:colOff>
      <xdr:row>35</xdr:row>
      <xdr:rowOff>121920</xdr:rowOff>
    </xdr:to>
    <xdr:cxnSp macro="">
      <xdr:nvCxnSpPr>
        <xdr:cNvPr id="82" name="直線コネクタ 81">
          <a:extLst>
            <a:ext uri="{FF2B5EF4-FFF2-40B4-BE49-F238E27FC236}">
              <a16:creationId xmlns:a16="http://schemas.microsoft.com/office/drawing/2014/main" id="{71C29B0B-3FF4-457F-BA22-A0D4D48CA530}"/>
            </a:ext>
          </a:extLst>
        </xdr:cNvPr>
        <xdr:cNvCxnSpPr/>
      </xdr:nvCxnSpPr>
      <xdr:spPr>
        <a:xfrm>
          <a:off x="1008380" y="5956935"/>
          <a:ext cx="78232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85742</xdr:rowOff>
    </xdr:from>
    <xdr:ext cx="405111" cy="259045"/>
    <xdr:sp macro="" textlink="">
      <xdr:nvSpPr>
        <xdr:cNvPr id="83" name="n_1aveValue【道路】&#10;有形固定資産減価償却率">
          <a:extLst>
            <a:ext uri="{FF2B5EF4-FFF2-40B4-BE49-F238E27FC236}">
              <a16:creationId xmlns:a16="http://schemas.microsoft.com/office/drawing/2014/main" id="{E750B6FB-210F-478A-9F50-ECCD094F4DA1}"/>
            </a:ext>
          </a:extLst>
        </xdr:cNvPr>
        <xdr:cNvSpPr txBox="1"/>
      </xdr:nvSpPr>
      <xdr:spPr>
        <a:xfrm>
          <a:off x="3170564" y="6456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100982</xdr:rowOff>
    </xdr:from>
    <xdr:ext cx="405111" cy="259045"/>
    <xdr:sp macro="" textlink="">
      <xdr:nvSpPr>
        <xdr:cNvPr id="84" name="n_2aveValue【道路】&#10;有形固定資産減価償却率">
          <a:extLst>
            <a:ext uri="{FF2B5EF4-FFF2-40B4-BE49-F238E27FC236}">
              <a16:creationId xmlns:a16="http://schemas.microsoft.com/office/drawing/2014/main" id="{AF4AE36F-1821-4F1B-B480-CD601486FD30}"/>
            </a:ext>
          </a:extLst>
        </xdr:cNvPr>
        <xdr:cNvSpPr txBox="1"/>
      </xdr:nvSpPr>
      <xdr:spPr>
        <a:xfrm>
          <a:off x="2385704" y="647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95267</xdr:rowOff>
    </xdr:from>
    <xdr:ext cx="405111" cy="259045"/>
    <xdr:sp macro="" textlink="">
      <xdr:nvSpPr>
        <xdr:cNvPr id="85" name="n_3aveValue【道路】&#10;有形固定資産減価償却率">
          <a:extLst>
            <a:ext uri="{FF2B5EF4-FFF2-40B4-BE49-F238E27FC236}">
              <a16:creationId xmlns:a16="http://schemas.microsoft.com/office/drawing/2014/main" id="{962CCB81-54D5-4617-826F-D2F0F5FFE532}"/>
            </a:ext>
          </a:extLst>
        </xdr:cNvPr>
        <xdr:cNvSpPr txBox="1"/>
      </xdr:nvSpPr>
      <xdr:spPr>
        <a:xfrm>
          <a:off x="1611004" y="6465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106697</xdr:rowOff>
    </xdr:from>
    <xdr:ext cx="405111" cy="259045"/>
    <xdr:sp macro="" textlink="">
      <xdr:nvSpPr>
        <xdr:cNvPr id="86" name="n_4aveValue【道路】&#10;有形固定資産減価償却率">
          <a:extLst>
            <a:ext uri="{FF2B5EF4-FFF2-40B4-BE49-F238E27FC236}">
              <a16:creationId xmlns:a16="http://schemas.microsoft.com/office/drawing/2014/main" id="{BD634979-EAD3-4079-A882-1DB1519C87D1}"/>
            </a:ext>
          </a:extLst>
        </xdr:cNvPr>
        <xdr:cNvSpPr txBox="1"/>
      </xdr:nvSpPr>
      <xdr:spPr>
        <a:xfrm>
          <a:off x="836304" y="6477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86377</xdr:rowOff>
    </xdr:from>
    <xdr:ext cx="405111" cy="259045"/>
    <xdr:sp macro="" textlink="">
      <xdr:nvSpPr>
        <xdr:cNvPr id="87" name="n_1mainValue【道路】&#10;有形固定資産減価償却率">
          <a:extLst>
            <a:ext uri="{FF2B5EF4-FFF2-40B4-BE49-F238E27FC236}">
              <a16:creationId xmlns:a16="http://schemas.microsoft.com/office/drawing/2014/main" id="{713D1ACC-CBD6-4BEB-AA5F-924FBC2ABE89}"/>
            </a:ext>
          </a:extLst>
        </xdr:cNvPr>
        <xdr:cNvSpPr txBox="1"/>
      </xdr:nvSpPr>
      <xdr:spPr>
        <a:xfrm>
          <a:off x="3170564" y="578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52087</xdr:rowOff>
    </xdr:from>
    <xdr:ext cx="405111" cy="259045"/>
    <xdr:sp macro="" textlink="">
      <xdr:nvSpPr>
        <xdr:cNvPr id="88" name="n_2mainValue【道路】&#10;有形固定資産減価償却率">
          <a:extLst>
            <a:ext uri="{FF2B5EF4-FFF2-40B4-BE49-F238E27FC236}">
              <a16:creationId xmlns:a16="http://schemas.microsoft.com/office/drawing/2014/main" id="{248B5A00-8EB4-4484-80CC-379252ABAC75}"/>
            </a:ext>
          </a:extLst>
        </xdr:cNvPr>
        <xdr:cNvSpPr txBox="1"/>
      </xdr:nvSpPr>
      <xdr:spPr>
        <a:xfrm>
          <a:off x="2385704" y="575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17797</xdr:rowOff>
    </xdr:from>
    <xdr:ext cx="405111" cy="259045"/>
    <xdr:sp macro="" textlink="">
      <xdr:nvSpPr>
        <xdr:cNvPr id="89" name="n_3mainValue【道路】&#10;有形固定資産減価償却率">
          <a:extLst>
            <a:ext uri="{FF2B5EF4-FFF2-40B4-BE49-F238E27FC236}">
              <a16:creationId xmlns:a16="http://schemas.microsoft.com/office/drawing/2014/main" id="{96B1E05D-CBFA-43D6-9878-D6E6D8D121C5}"/>
            </a:ext>
          </a:extLst>
        </xdr:cNvPr>
        <xdr:cNvSpPr txBox="1"/>
      </xdr:nvSpPr>
      <xdr:spPr>
        <a:xfrm>
          <a:off x="1611004" y="571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156862</xdr:rowOff>
    </xdr:from>
    <xdr:ext cx="405111" cy="259045"/>
    <xdr:sp macro="" textlink="">
      <xdr:nvSpPr>
        <xdr:cNvPr id="90" name="n_4mainValue【道路】&#10;有形固定資産減価償却率">
          <a:extLst>
            <a:ext uri="{FF2B5EF4-FFF2-40B4-BE49-F238E27FC236}">
              <a16:creationId xmlns:a16="http://schemas.microsoft.com/office/drawing/2014/main" id="{77554013-5F1A-45A3-8040-018B253F0FFA}"/>
            </a:ext>
          </a:extLst>
        </xdr:cNvPr>
        <xdr:cNvSpPr txBox="1"/>
      </xdr:nvSpPr>
      <xdr:spPr>
        <a:xfrm>
          <a:off x="836304" y="5688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F04C2CD3-5F1B-42C7-AFF5-D3B57A861EDC}"/>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BF845377-60D4-45AD-B895-7994D65CDEF6}"/>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95B835A6-D9A4-4EA8-85D1-966A8F99E409}"/>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FEC39060-7967-4062-BE86-66C580EB95E6}"/>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216610-CC8D-40D1-8228-E3500C76E834}"/>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FA98B30E-3717-446E-823C-5F13538EEB32}"/>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8171E32B-4889-49BE-90D7-FD05359AD460}"/>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DD89FACB-7B50-48B9-BD37-B502D7B9DB6F}"/>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7209314D-5267-458A-9E59-A7DCC2FC75FA}"/>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8EA10A92-065F-4721-AE50-A1E42D56CB62}"/>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7B8D6B74-FC10-4509-B0AF-D962436DCBB5}"/>
            </a:ext>
          </a:extLst>
        </xdr:cNvPr>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CB6E131F-03E7-49B1-95F3-A3A4F07666FB}"/>
            </a:ext>
          </a:extLst>
        </xdr:cNvPr>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29C07DE3-BC5B-46EA-99F6-CE4D522DAFA5}"/>
            </a:ext>
          </a:extLst>
        </xdr:cNvPr>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6561F7B3-55EE-4F66-B962-90CDD7E914AB}"/>
            </a:ext>
          </a:extLst>
        </xdr:cNvPr>
        <xdr:cNvSpPr txBox="1"/>
      </xdr:nvSpPr>
      <xdr:spPr>
        <a:xfrm>
          <a:off x="5364041" y="65671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FB6D9AD2-81A5-432B-976B-2F35DCF95705}"/>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F1AD2EC8-97FE-477D-8D43-529C53EEBD8A}"/>
            </a:ext>
          </a:extLst>
        </xdr:cNvPr>
        <xdr:cNvSpPr txBox="1"/>
      </xdr:nvSpPr>
      <xdr:spPr>
        <a:xfrm>
          <a:off x="5364041" y="6197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C92E1C03-3DCC-4ED4-8DF8-DDB568432D10}"/>
            </a:ext>
          </a:extLst>
        </xdr:cNvPr>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C578F0D3-740F-457A-A302-0543E3113C21}"/>
            </a:ext>
          </a:extLst>
        </xdr:cNvPr>
        <xdr:cNvSpPr txBox="1"/>
      </xdr:nvSpPr>
      <xdr:spPr>
        <a:xfrm>
          <a:off x="5364041" y="58242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56781614-8BE4-44C7-8D57-7C56EA358A27}"/>
            </a:ext>
          </a:extLst>
        </xdr:cNvPr>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0" name="テキスト ボックス 109">
          <a:extLst>
            <a:ext uri="{FF2B5EF4-FFF2-40B4-BE49-F238E27FC236}">
              <a16:creationId xmlns:a16="http://schemas.microsoft.com/office/drawing/2014/main" id="{D5428097-1312-495F-8EAB-D7D1CAC09FE8}"/>
            </a:ext>
          </a:extLst>
        </xdr:cNvPr>
        <xdr:cNvSpPr txBox="1"/>
      </xdr:nvSpPr>
      <xdr:spPr>
        <a:xfrm>
          <a:off x="5299921" y="54508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3698F541-C0EA-489D-915D-4F6D15302E6D}"/>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4BD752F6-6F40-44F5-88C7-45F7FB9FCE5F}"/>
            </a:ext>
          </a:extLst>
        </xdr:cNvPr>
        <xdr:cNvSpPr txBox="1"/>
      </xdr:nvSpPr>
      <xdr:spPr>
        <a:xfrm>
          <a:off x="529992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2DBF4139-F451-48B2-94A6-24FB7286F65D}"/>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169812</xdr:rowOff>
    </xdr:from>
    <xdr:to>
      <xdr:col>54</xdr:col>
      <xdr:colOff>189865</xdr:colOff>
      <xdr:row>41</xdr:row>
      <xdr:rowOff>158826</xdr:rowOff>
    </xdr:to>
    <xdr:cxnSp macro="">
      <xdr:nvCxnSpPr>
        <xdr:cNvPr id="114" name="直線コネクタ 113">
          <a:extLst>
            <a:ext uri="{FF2B5EF4-FFF2-40B4-BE49-F238E27FC236}">
              <a16:creationId xmlns:a16="http://schemas.microsoft.com/office/drawing/2014/main" id="{04B0C824-5101-44F4-AEB4-D553864DC77B}"/>
            </a:ext>
          </a:extLst>
        </xdr:cNvPr>
        <xdr:cNvCxnSpPr/>
      </xdr:nvCxnSpPr>
      <xdr:spPr>
        <a:xfrm flipV="1">
          <a:off x="9219565" y="5534292"/>
          <a:ext cx="0" cy="1497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162653</xdr:rowOff>
    </xdr:from>
    <xdr:ext cx="469744" cy="259045"/>
    <xdr:sp macro="" textlink="">
      <xdr:nvSpPr>
        <xdr:cNvPr id="115" name="【道路】&#10;一人当たり延長最小値テキスト">
          <a:extLst>
            <a:ext uri="{FF2B5EF4-FFF2-40B4-BE49-F238E27FC236}">
              <a16:creationId xmlns:a16="http://schemas.microsoft.com/office/drawing/2014/main" id="{23024F0B-49B1-49BD-8F5E-F7432A6CD9F4}"/>
            </a:ext>
          </a:extLst>
        </xdr:cNvPr>
        <xdr:cNvSpPr txBox="1"/>
      </xdr:nvSpPr>
      <xdr:spPr>
        <a:xfrm>
          <a:off x="9258300" y="7035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158826</xdr:rowOff>
    </xdr:from>
    <xdr:to>
      <xdr:col>55</xdr:col>
      <xdr:colOff>88900</xdr:colOff>
      <xdr:row>41</xdr:row>
      <xdr:rowOff>158826</xdr:rowOff>
    </xdr:to>
    <xdr:cxnSp macro="">
      <xdr:nvCxnSpPr>
        <xdr:cNvPr id="116" name="直線コネクタ 115">
          <a:extLst>
            <a:ext uri="{FF2B5EF4-FFF2-40B4-BE49-F238E27FC236}">
              <a16:creationId xmlns:a16="http://schemas.microsoft.com/office/drawing/2014/main" id="{58CD2775-E1AC-4B14-A0DC-7DB0BF49A611}"/>
            </a:ext>
          </a:extLst>
        </xdr:cNvPr>
        <xdr:cNvCxnSpPr/>
      </xdr:nvCxnSpPr>
      <xdr:spPr>
        <a:xfrm>
          <a:off x="9154160" y="703206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116489</xdr:rowOff>
    </xdr:from>
    <xdr:ext cx="599010" cy="259045"/>
    <xdr:sp macro="" textlink="">
      <xdr:nvSpPr>
        <xdr:cNvPr id="117" name="【道路】&#10;一人当たり延長最大値テキスト">
          <a:extLst>
            <a:ext uri="{FF2B5EF4-FFF2-40B4-BE49-F238E27FC236}">
              <a16:creationId xmlns:a16="http://schemas.microsoft.com/office/drawing/2014/main" id="{686255A4-6974-4658-98A1-D7217C999F3F}"/>
            </a:ext>
          </a:extLst>
        </xdr:cNvPr>
        <xdr:cNvSpPr txBox="1"/>
      </xdr:nvSpPr>
      <xdr:spPr>
        <a:xfrm>
          <a:off x="9258300" y="5313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169812</xdr:rowOff>
    </xdr:from>
    <xdr:to>
      <xdr:col>55</xdr:col>
      <xdr:colOff>88900</xdr:colOff>
      <xdr:row>32</xdr:row>
      <xdr:rowOff>169812</xdr:rowOff>
    </xdr:to>
    <xdr:cxnSp macro="">
      <xdr:nvCxnSpPr>
        <xdr:cNvPr id="118" name="直線コネクタ 117">
          <a:extLst>
            <a:ext uri="{FF2B5EF4-FFF2-40B4-BE49-F238E27FC236}">
              <a16:creationId xmlns:a16="http://schemas.microsoft.com/office/drawing/2014/main" id="{9D3663D8-3A2C-421A-B3BC-3219381959A9}"/>
            </a:ext>
          </a:extLst>
        </xdr:cNvPr>
        <xdr:cNvCxnSpPr/>
      </xdr:nvCxnSpPr>
      <xdr:spPr>
        <a:xfrm>
          <a:off x="9154160" y="553429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59974</xdr:rowOff>
    </xdr:from>
    <xdr:ext cx="534377" cy="259045"/>
    <xdr:sp macro="" textlink="">
      <xdr:nvSpPr>
        <xdr:cNvPr id="119" name="【道路】&#10;一人当たり延長平均値テキスト">
          <a:extLst>
            <a:ext uri="{FF2B5EF4-FFF2-40B4-BE49-F238E27FC236}">
              <a16:creationId xmlns:a16="http://schemas.microsoft.com/office/drawing/2014/main" id="{B279D577-4A6F-4273-B5DF-DF36938176E7}"/>
            </a:ext>
          </a:extLst>
        </xdr:cNvPr>
        <xdr:cNvSpPr txBox="1"/>
      </xdr:nvSpPr>
      <xdr:spPr>
        <a:xfrm>
          <a:off x="9258300" y="65979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81547</xdr:rowOff>
    </xdr:from>
    <xdr:to>
      <xdr:col>55</xdr:col>
      <xdr:colOff>50800</xdr:colOff>
      <xdr:row>40</xdr:row>
      <xdr:rowOff>11697</xdr:rowOff>
    </xdr:to>
    <xdr:sp macro="" textlink="">
      <xdr:nvSpPr>
        <xdr:cNvPr id="120" name="フローチャート: 判断 119">
          <a:extLst>
            <a:ext uri="{FF2B5EF4-FFF2-40B4-BE49-F238E27FC236}">
              <a16:creationId xmlns:a16="http://schemas.microsoft.com/office/drawing/2014/main" id="{1C2738A2-A620-4AA4-8BCD-72EA873EB64F}"/>
            </a:ext>
          </a:extLst>
        </xdr:cNvPr>
        <xdr:cNvSpPr/>
      </xdr:nvSpPr>
      <xdr:spPr>
        <a:xfrm>
          <a:off x="9192260" y="661950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93955</xdr:rowOff>
    </xdr:from>
    <xdr:to>
      <xdr:col>50</xdr:col>
      <xdr:colOff>165100</xdr:colOff>
      <xdr:row>40</xdr:row>
      <xdr:rowOff>24105</xdr:rowOff>
    </xdr:to>
    <xdr:sp macro="" textlink="">
      <xdr:nvSpPr>
        <xdr:cNvPr id="121" name="フローチャート: 判断 120">
          <a:extLst>
            <a:ext uri="{FF2B5EF4-FFF2-40B4-BE49-F238E27FC236}">
              <a16:creationId xmlns:a16="http://schemas.microsoft.com/office/drawing/2014/main" id="{91C71C5E-E090-4889-979A-E3A156C711A4}"/>
            </a:ext>
          </a:extLst>
        </xdr:cNvPr>
        <xdr:cNvSpPr/>
      </xdr:nvSpPr>
      <xdr:spPr>
        <a:xfrm>
          <a:off x="8445500" y="66319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108776</xdr:rowOff>
    </xdr:from>
    <xdr:to>
      <xdr:col>46</xdr:col>
      <xdr:colOff>38100</xdr:colOff>
      <xdr:row>40</xdr:row>
      <xdr:rowOff>38926</xdr:rowOff>
    </xdr:to>
    <xdr:sp macro="" textlink="">
      <xdr:nvSpPr>
        <xdr:cNvPr id="122" name="フローチャート: 判断 121">
          <a:extLst>
            <a:ext uri="{FF2B5EF4-FFF2-40B4-BE49-F238E27FC236}">
              <a16:creationId xmlns:a16="http://schemas.microsoft.com/office/drawing/2014/main" id="{374F159D-CB7F-4B5A-BD0B-948F3CC2DBEA}"/>
            </a:ext>
          </a:extLst>
        </xdr:cNvPr>
        <xdr:cNvSpPr/>
      </xdr:nvSpPr>
      <xdr:spPr>
        <a:xfrm>
          <a:off x="7670800" y="664673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102768</xdr:rowOff>
    </xdr:from>
    <xdr:to>
      <xdr:col>41</xdr:col>
      <xdr:colOff>101600</xdr:colOff>
      <xdr:row>40</xdr:row>
      <xdr:rowOff>32918</xdr:rowOff>
    </xdr:to>
    <xdr:sp macro="" textlink="">
      <xdr:nvSpPr>
        <xdr:cNvPr id="123" name="フローチャート: 判断 122">
          <a:extLst>
            <a:ext uri="{FF2B5EF4-FFF2-40B4-BE49-F238E27FC236}">
              <a16:creationId xmlns:a16="http://schemas.microsoft.com/office/drawing/2014/main" id="{744688D3-3F92-4894-A4FF-303B61DE099F}"/>
            </a:ext>
          </a:extLst>
        </xdr:cNvPr>
        <xdr:cNvSpPr/>
      </xdr:nvSpPr>
      <xdr:spPr>
        <a:xfrm>
          <a:off x="6873240" y="664072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100038</xdr:rowOff>
    </xdr:from>
    <xdr:to>
      <xdr:col>36</xdr:col>
      <xdr:colOff>165100</xdr:colOff>
      <xdr:row>40</xdr:row>
      <xdr:rowOff>30188</xdr:rowOff>
    </xdr:to>
    <xdr:sp macro="" textlink="">
      <xdr:nvSpPr>
        <xdr:cNvPr id="124" name="フローチャート: 判断 123">
          <a:extLst>
            <a:ext uri="{FF2B5EF4-FFF2-40B4-BE49-F238E27FC236}">
              <a16:creationId xmlns:a16="http://schemas.microsoft.com/office/drawing/2014/main" id="{C68B6FDC-93EA-4150-BD06-6BB00E51EB04}"/>
            </a:ext>
          </a:extLst>
        </xdr:cNvPr>
        <xdr:cNvSpPr/>
      </xdr:nvSpPr>
      <xdr:spPr>
        <a:xfrm>
          <a:off x="6098540" y="663799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AAC628D6-17E4-4FBA-9CB8-BCBF2A3FCA85}"/>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AAAAA9EE-CBB1-49AB-BC2F-A43F5597D270}"/>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FE1349E5-C1AD-4ED6-A7BB-8A6F85C537FE}"/>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185ACF34-8EBA-485C-A884-596F4391FFFB}"/>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45D984D2-8A6E-4D4E-9B8B-D6CE541E37DC}"/>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47917</xdr:rowOff>
    </xdr:from>
    <xdr:to>
      <xdr:col>55</xdr:col>
      <xdr:colOff>50800</xdr:colOff>
      <xdr:row>39</xdr:row>
      <xdr:rowOff>149517</xdr:rowOff>
    </xdr:to>
    <xdr:sp macro="" textlink="">
      <xdr:nvSpPr>
        <xdr:cNvPr id="130" name="楕円 129">
          <a:extLst>
            <a:ext uri="{FF2B5EF4-FFF2-40B4-BE49-F238E27FC236}">
              <a16:creationId xmlns:a16="http://schemas.microsoft.com/office/drawing/2014/main" id="{7D539022-6CDD-4AE0-863B-96CC69E3BA30}"/>
            </a:ext>
          </a:extLst>
        </xdr:cNvPr>
        <xdr:cNvSpPr/>
      </xdr:nvSpPr>
      <xdr:spPr>
        <a:xfrm>
          <a:off x="9192260" y="658587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70794</xdr:rowOff>
    </xdr:from>
    <xdr:ext cx="534377" cy="259045"/>
    <xdr:sp macro="" textlink="">
      <xdr:nvSpPr>
        <xdr:cNvPr id="131" name="【道路】&#10;一人当たり延長該当値テキスト">
          <a:extLst>
            <a:ext uri="{FF2B5EF4-FFF2-40B4-BE49-F238E27FC236}">
              <a16:creationId xmlns:a16="http://schemas.microsoft.com/office/drawing/2014/main" id="{EF46BD01-5C5B-4D43-B6BD-DDC2F36D8448}"/>
            </a:ext>
          </a:extLst>
        </xdr:cNvPr>
        <xdr:cNvSpPr txBox="1"/>
      </xdr:nvSpPr>
      <xdr:spPr>
        <a:xfrm>
          <a:off x="9258300" y="6441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53391</xdr:rowOff>
    </xdr:from>
    <xdr:to>
      <xdr:col>50</xdr:col>
      <xdr:colOff>165100</xdr:colOff>
      <xdr:row>39</xdr:row>
      <xdr:rowOff>154991</xdr:rowOff>
    </xdr:to>
    <xdr:sp macro="" textlink="">
      <xdr:nvSpPr>
        <xdr:cNvPr id="132" name="楕円 131">
          <a:extLst>
            <a:ext uri="{FF2B5EF4-FFF2-40B4-BE49-F238E27FC236}">
              <a16:creationId xmlns:a16="http://schemas.microsoft.com/office/drawing/2014/main" id="{81BD6F07-0393-4032-A59F-CB04C16C3E23}"/>
            </a:ext>
          </a:extLst>
        </xdr:cNvPr>
        <xdr:cNvSpPr/>
      </xdr:nvSpPr>
      <xdr:spPr>
        <a:xfrm>
          <a:off x="8445500" y="659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98717</xdr:rowOff>
    </xdr:from>
    <xdr:to>
      <xdr:col>55</xdr:col>
      <xdr:colOff>0</xdr:colOff>
      <xdr:row>39</xdr:row>
      <xdr:rowOff>104191</xdr:rowOff>
    </xdr:to>
    <xdr:cxnSp macro="">
      <xdr:nvCxnSpPr>
        <xdr:cNvPr id="133" name="直線コネクタ 132">
          <a:extLst>
            <a:ext uri="{FF2B5EF4-FFF2-40B4-BE49-F238E27FC236}">
              <a16:creationId xmlns:a16="http://schemas.microsoft.com/office/drawing/2014/main" id="{8CDADC74-80A2-45E4-A5B2-08AE5E7E9849}"/>
            </a:ext>
          </a:extLst>
        </xdr:cNvPr>
        <xdr:cNvCxnSpPr/>
      </xdr:nvCxnSpPr>
      <xdr:spPr>
        <a:xfrm flipV="1">
          <a:off x="8496300" y="6636677"/>
          <a:ext cx="723900" cy="5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60249</xdr:rowOff>
    </xdr:from>
    <xdr:to>
      <xdr:col>46</xdr:col>
      <xdr:colOff>38100</xdr:colOff>
      <xdr:row>39</xdr:row>
      <xdr:rowOff>161849</xdr:rowOff>
    </xdr:to>
    <xdr:sp macro="" textlink="">
      <xdr:nvSpPr>
        <xdr:cNvPr id="134" name="楕円 133">
          <a:extLst>
            <a:ext uri="{FF2B5EF4-FFF2-40B4-BE49-F238E27FC236}">
              <a16:creationId xmlns:a16="http://schemas.microsoft.com/office/drawing/2014/main" id="{297F8364-F6AA-4564-AE05-65EA5FDA0393}"/>
            </a:ext>
          </a:extLst>
        </xdr:cNvPr>
        <xdr:cNvSpPr/>
      </xdr:nvSpPr>
      <xdr:spPr>
        <a:xfrm>
          <a:off x="7670800" y="659820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104191</xdr:rowOff>
    </xdr:from>
    <xdr:to>
      <xdr:col>50</xdr:col>
      <xdr:colOff>114300</xdr:colOff>
      <xdr:row>39</xdr:row>
      <xdr:rowOff>111049</xdr:rowOff>
    </xdr:to>
    <xdr:cxnSp macro="">
      <xdr:nvCxnSpPr>
        <xdr:cNvPr id="135" name="直線コネクタ 134">
          <a:extLst>
            <a:ext uri="{FF2B5EF4-FFF2-40B4-BE49-F238E27FC236}">
              <a16:creationId xmlns:a16="http://schemas.microsoft.com/office/drawing/2014/main" id="{E909D66D-009B-4F79-8E8C-E248BEB3F967}"/>
            </a:ext>
          </a:extLst>
        </xdr:cNvPr>
        <xdr:cNvCxnSpPr/>
      </xdr:nvCxnSpPr>
      <xdr:spPr>
        <a:xfrm flipV="1">
          <a:off x="7713980" y="6642151"/>
          <a:ext cx="78232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67259</xdr:rowOff>
    </xdr:from>
    <xdr:to>
      <xdr:col>41</xdr:col>
      <xdr:colOff>101600</xdr:colOff>
      <xdr:row>39</xdr:row>
      <xdr:rowOff>168859</xdr:rowOff>
    </xdr:to>
    <xdr:sp macro="" textlink="">
      <xdr:nvSpPr>
        <xdr:cNvPr id="136" name="楕円 135">
          <a:extLst>
            <a:ext uri="{FF2B5EF4-FFF2-40B4-BE49-F238E27FC236}">
              <a16:creationId xmlns:a16="http://schemas.microsoft.com/office/drawing/2014/main" id="{8577AB4B-56BB-4A40-9835-D899B3806ECE}"/>
            </a:ext>
          </a:extLst>
        </xdr:cNvPr>
        <xdr:cNvSpPr/>
      </xdr:nvSpPr>
      <xdr:spPr>
        <a:xfrm>
          <a:off x="6873240" y="6605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111049</xdr:rowOff>
    </xdr:from>
    <xdr:to>
      <xdr:col>45</xdr:col>
      <xdr:colOff>177800</xdr:colOff>
      <xdr:row>39</xdr:row>
      <xdr:rowOff>118059</xdr:rowOff>
    </xdr:to>
    <xdr:cxnSp macro="">
      <xdr:nvCxnSpPr>
        <xdr:cNvPr id="137" name="直線コネクタ 136">
          <a:extLst>
            <a:ext uri="{FF2B5EF4-FFF2-40B4-BE49-F238E27FC236}">
              <a16:creationId xmlns:a16="http://schemas.microsoft.com/office/drawing/2014/main" id="{B764FC59-6D87-42F5-B666-98431E2EE943}"/>
            </a:ext>
          </a:extLst>
        </xdr:cNvPr>
        <xdr:cNvCxnSpPr/>
      </xdr:nvCxnSpPr>
      <xdr:spPr>
        <a:xfrm flipV="1">
          <a:off x="6924040" y="6649009"/>
          <a:ext cx="789940" cy="7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72911</xdr:rowOff>
    </xdr:from>
    <xdr:to>
      <xdr:col>36</xdr:col>
      <xdr:colOff>165100</xdr:colOff>
      <xdr:row>40</xdr:row>
      <xdr:rowOff>3061</xdr:rowOff>
    </xdr:to>
    <xdr:sp macro="" textlink="">
      <xdr:nvSpPr>
        <xdr:cNvPr id="138" name="楕円 137">
          <a:extLst>
            <a:ext uri="{FF2B5EF4-FFF2-40B4-BE49-F238E27FC236}">
              <a16:creationId xmlns:a16="http://schemas.microsoft.com/office/drawing/2014/main" id="{5BF69145-4465-4724-B735-2946E2DCC776}"/>
            </a:ext>
          </a:extLst>
        </xdr:cNvPr>
        <xdr:cNvSpPr/>
      </xdr:nvSpPr>
      <xdr:spPr>
        <a:xfrm>
          <a:off x="6098540" y="661087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118059</xdr:rowOff>
    </xdr:from>
    <xdr:to>
      <xdr:col>41</xdr:col>
      <xdr:colOff>50800</xdr:colOff>
      <xdr:row>39</xdr:row>
      <xdr:rowOff>123711</xdr:rowOff>
    </xdr:to>
    <xdr:cxnSp macro="">
      <xdr:nvCxnSpPr>
        <xdr:cNvPr id="139" name="直線コネクタ 138">
          <a:extLst>
            <a:ext uri="{FF2B5EF4-FFF2-40B4-BE49-F238E27FC236}">
              <a16:creationId xmlns:a16="http://schemas.microsoft.com/office/drawing/2014/main" id="{1487AF18-B117-4E7D-955D-EB0B28990EB3}"/>
            </a:ext>
          </a:extLst>
        </xdr:cNvPr>
        <xdr:cNvCxnSpPr/>
      </xdr:nvCxnSpPr>
      <xdr:spPr>
        <a:xfrm flipV="1">
          <a:off x="6149340" y="6656019"/>
          <a:ext cx="774700" cy="5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15232</xdr:rowOff>
    </xdr:from>
    <xdr:ext cx="534377" cy="259045"/>
    <xdr:sp macro="" textlink="">
      <xdr:nvSpPr>
        <xdr:cNvPr id="140" name="n_1aveValue【道路】&#10;一人当たり延長">
          <a:extLst>
            <a:ext uri="{FF2B5EF4-FFF2-40B4-BE49-F238E27FC236}">
              <a16:creationId xmlns:a16="http://schemas.microsoft.com/office/drawing/2014/main" id="{47BE5DEB-3038-4B67-8181-ABC98F57797F}"/>
            </a:ext>
          </a:extLst>
        </xdr:cNvPr>
        <xdr:cNvSpPr txBox="1"/>
      </xdr:nvSpPr>
      <xdr:spPr>
        <a:xfrm>
          <a:off x="8239271" y="6720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30053</xdr:rowOff>
    </xdr:from>
    <xdr:ext cx="534377" cy="259045"/>
    <xdr:sp macro="" textlink="">
      <xdr:nvSpPr>
        <xdr:cNvPr id="141" name="n_2aveValue【道路】&#10;一人当たり延長">
          <a:extLst>
            <a:ext uri="{FF2B5EF4-FFF2-40B4-BE49-F238E27FC236}">
              <a16:creationId xmlns:a16="http://schemas.microsoft.com/office/drawing/2014/main" id="{8935A61F-FB8B-4429-A40A-84B59EA53A09}"/>
            </a:ext>
          </a:extLst>
        </xdr:cNvPr>
        <xdr:cNvSpPr txBox="1"/>
      </xdr:nvSpPr>
      <xdr:spPr>
        <a:xfrm>
          <a:off x="7477271" y="6735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24045</xdr:rowOff>
    </xdr:from>
    <xdr:ext cx="534377" cy="259045"/>
    <xdr:sp macro="" textlink="">
      <xdr:nvSpPr>
        <xdr:cNvPr id="142" name="n_3aveValue【道路】&#10;一人当たり延長">
          <a:extLst>
            <a:ext uri="{FF2B5EF4-FFF2-40B4-BE49-F238E27FC236}">
              <a16:creationId xmlns:a16="http://schemas.microsoft.com/office/drawing/2014/main" id="{A3882710-36B3-43BC-A27E-79CA53567C5E}"/>
            </a:ext>
          </a:extLst>
        </xdr:cNvPr>
        <xdr:cNvSpPr txBox="1"/>
      </xdr:nvSpPr>
      <xdr:spPr>
        <a:xfrm>
          <a:off x="6702571" y="6729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21315</xdr:rowOff>
    </xdr:from>
    <xdr:ext cx="534377" cy="259045"/>
    <xdr:sp macro="" textlink="">
      <xdr:nvSpPr>
        <xdr:cNvPr id="143" name="n_4aveValue【道路】&#10;一人当たり延長">
          <a:extLst>
            <a:ext uri="{FF2B5EF4-FFF2-40B4-BE49-F238E27FC236}">
              <a16:creationId xmlns:a16="http://schemas.microsoft.com/office/drawing/2014/main" id="{1431C3CB-A1CB-4A4D-9210-FF0812663C9D}"/>
            </a:ext>
          </a:extLst>
        </xdr:cNvPr>
        <xdr:cNvSpPr txBox="1"/>
      </xdr:nvSpPr>
      <xdr:spPr>
        <a:xfrm>
          <a:off x="5905011" y="6726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68</xdr:rowOff>
    </xdr:from>
    <xdr:ext cx="534377" cy="259045"/>
    <xdr:sp macro="" textlink="">
      <xdr:nvSpPr>
        <xdr:cNvPr id="144" name="n_1mainValue【道路】&#10;一人当たり延長">
          <a:extLst>
            <a:ext uri="{FF2B5EF4-FFF2-40B4-BE49-F238E27FC236}">
              <a16:creationId xmlns:a16="http://schemas.microsoft.com/office/drawing/2014/main" id="{21F23078-A571-45F1-9940-F3B809FD7BDE}"/>
            </a:ext>
          </a:extLst>
        </xdr:cNvPr>
        <xdr:cNvSpPr txBox="1"/>
      </xdr:nvSpPr>
      <xdr:spPr>
        <a:xfrm>
          <a:off x="8239271" y="6370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6926</xdr:rowOff>
    </xdr:from>
    <xdr:ext cx="534377" cy="259045"/>
    <xdr:sp macro="" textlink="">
      <xdr:nvSpPr>
        <xdr:cNvPr id="145" name="n_2mainValue【道路】&#10;一人当たり延長">
          <a:extLst>
            <a:ext uri="{FF2B5EF4-FFF2-40B4-BE49-F238E27FC236}">
              <a16:creationId xmlns:a16="http://schemas.microsoft.com/office/drawing/2014/main" id="{8B3CD7CB-F44F-4263-BA79-9856F81BAC08}"/>
            </a:ext>
          </a:extLst>
        </xdr:cNvPr>
        <xdr:cNvSpPr txBox="1"/>
      </xdr:nvSpPr>
      <xdr:spPr>
        <a:xfrm>
          <a:off x="7477271" y="6377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13936</xdr:rowOff>
    </xdr:from>
    <xdr:ext cx="534377" cy="259045"/>
    <xdr:sp macro="" textlink="">
      <xdr:nvSpPr>
        <xdr:cNvPr id="146" name="n_3mainValue【道路】&#10;一人当たり延長">
          <a:extLst>
            <a:ext uri="{FF2B5EF4-FFF2-40B4-BE49-F238E27FC236}">
              <a16:creationId xmlns:a16="http://schemas.microsoft.com/office/drawing/2014/main" id="{CE6C7E46-064C-4D63-B99A-390BE32EB25B}"/>
            </a:ext>
          </a:extLst>
        </xdr:cNvPr>
        <xdr:cNvSpPr txBox="1"/>
      </xdr:nvSpPr>
      <xdr:spPr>
        <a:xfrm>
          <a:off x="6702571" y="6384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19588</xdr:rowOff>
    </xdr:from>
    <xdr:ext cx="534377" cy="259045"/>
    <xdr:sp macro="" textlink="">
      <xdr:nvSpPr>
        <xdr:cNvPr id="147" name="n_4mainValue【道路】&#10;一人当たり延長">
          <a:extLst>
            <a:ext uri="{FF2B5EF4-FFF2-40B4-BE49-F238E27FC236}">
              <a16:creationId xmlns:a16="http://schemas.microsoft.com/office/drawing/2014/main" id="{DC0F140B-32AB-473A-8753-FD812E356954}"/>
            </a:ext>
          </a:extLst>
        </xdr:cNvPr>
        <xdr:cNvSpPr txBox="1"/>
      </xdr:nvSpPr>
      <xdr:spPr>
        <a:xfrm>
          <a:off x="5905011" y="6389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67AD6F80-3C34-4535-8E1A-F343755FCD3E}"/>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6914B56A-3690-48EE-B747-5483D6311298}"/>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1731B359-747D-4244-B132-1FCB3ECB6AF7}"/>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8434B72F-E00E-4B47-986B-3095D9B57ACA}"/>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907417D7-A530-47C1-96F2-470940782B50}"/>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25E46FF2-C7CC-4DD5-9FF6-CC72CC366A9A}"/>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301E02A7-A1CB-4D25-B90A-857A34B29597}"/>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986652BD-6418-475A-A5A5-C878CCF74C24}"/>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A79CEE73-5479-4EAE-A0B6-D0316767DCE3}"/>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296335F5-D274-4F77-973A-2896393C4553}"/>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8EC918E2-8777-4E50-A42E-592B15E8F85D}"/>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6A7F2842-E7B4-46FD-BD03-DBB6A086AD2F}"/>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2A1BF745-95FB-4589-9C71-400F30806F90}"/>
            </a:ext>
          </a:extLst>
        </xdr:cNvPr>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5DDD00B7-EF92-4B6C-9695-7487E4FD8870}"/>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172FA1EE-3601-4532-8102-20DA32B50CC3}"/>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29A19D8A-9A3D-4F13-B8F0-19A92DE452E5}"/>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D52E0059-FC6F-45BE-9597-B48BF3969F32}"/>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D857FB97-9ECC-4627-AA75-86C4BFD8533E}"/>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01A95369-F1D3-40BF-8CDE-1BF0BD004710}"/>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4E27EFA4-AE57-4D93-B176-1B0567A3C123}"/>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F2E60447-6FE4-48A8-BCE5-CAFEC52D52B1}"/>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2DC3C231-E6EC-44B0-951D-C1ED996D9299}"/>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CF3BD8FA-5D2C-4200-AD7D-A2CEC6ED3F24}"/>
            </a:ext>
          </a:extLst>
        </xdr:cNvPr>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E496EE78-81FD-48BC-8D24-A050CC5D70E9}"/>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E7B73AF4-ECBB-419F-B149-AECA0F822B58}"/>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153488</xdr:rowOff>
    </xdr:from>
    <xdr:to>
      <xdr:col>24</xdr:col>
      <xdr:colOff>62865</xdr:colOff>
      <xdr:row>63</xdr:row>
      <xdr:rowOff>145324</xdr:rowOff>
    </xdr:to>
    <xdr:cxnSp macro="">
      <xdr:nvCxnSpPr>
        <xdr:cNvPr id="173" name="直線コネクタ 172">
          <a:extLst>
            <a:ext uri="{FF2B5EF4-FFF2-40B4-BE49-F238E27FC236}">
              <a16:creationId xmlns:a16="http://schemas.microsoft.com/office/drawing/2014/main" id="{24012550-2EA4-4FDC-8B9D-ACF0DBC5964D}"/>
            </a:ext>
          </a:extLst>
        </xdr:cNvPr>
        <xdr:cNvCxnSpPr/>
      </xdr:nvCxnSpPr>
      <xdr:spPr>
        <a:xfrm flipV="1">
          <a:off x="4086225" y="9373688"/>
          <a:ext cx="0" cy="1332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149151</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488F53C8-0114-4071-8E38-437CADC7639D}"/>
            </a:ext>
          </a:extLst>
        </xdr:cNvPr>
        <xdr:cNvSpPr txBox="1"/>
      </xdr:nvSpPr>
      <xdr:spPr>
        <a:xfrm>
          <a:off x="4124960" y="10710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145324</xdr:rowOff>
    </xdr:from>
    <xdr:to>
      <xdr:col>24</xdr:col>
      <xdr:colOff>152400</xdr:colOff>
      <xdr:row>63</xdr:row>
      <xdr:rowOff>145324</xdr:rowOff>
    </xdr:to>
    <xdr:cxnSp macro="">
      <xdr:nvCxnSpPr>
        <xdr:cNvPr id="175" name="直線コネクタ 174">
          <a:extLst>
            <a:ext uri="{FF2B5EF4-FFF2-40B4-BE49-F238E27FC236}">
              <a16:creationId xmlns:a16="http://schemas.microsoft.com/office/drawing/2014/main" id="{382104D9-71CE-4551-9E0A-651F1AF38D5F}"/>
            </a:ext>
          </a:extLst>
        </xdr:cNvPr>
        <xdr:cNvCxnSpPr/>
      </xdr:nvCxnSpPr>
      <xdr:spPr>
        <a:xfrm>
          <a:off x="4020820" y="1070664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100165</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A5271D33-4576-48C4-9F98-972A0A84A848}"/>
            </a:ext>
          </a:extLst>
        </xdr:cNvPr>
        <xdr:cNvSpPr txBox="1"/>
      </xdr:nvSpPr>
      <xdr:spPr>
        <a:xfrm>
          <a:off x="4124960" y="915272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153488</xdr:rowOff>
    </xdr:from>
    <xdr:to>
      <xdr:col>24</xdr:col>
      <xdr:colOff>152400</xdr:colOff>
      <xdr:row>55</xdr:row>
      <xdr:rowOff>153488</xdr:rowOff>
    </xdr:to>
    <xdr:cxnSp macro="">
      <xdr:nvCxnSpPr>
        <xdr:cNvPr id="177" name="直線コネクタ 176">
          <a:extLst>
            <a:ext uri="{FF2B5EF4-FFF2-40B4-BE49-F238E27FC236}">
              <a16:creationId xmlns:a16="http://schemas.microsoft.com/office/drawing/2014/main" id="{CD96BD08-C54C-4BBA-AD95-28DF10A96B42}"/>
            </a:ext>
          </a:extLst>
        </xdr:cNvPr>
        <xdr:cNvCxnSpPr/>
      </xdr:nvCxnSpPr>
      <xdr:spPr>
        <a:xfrm>
          <a:off x="4020820" y="93736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54990</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46C8CBEB-A4E5-42F1-B216-716B4F22F7A3}"/>
            </a:ext>
          </a:extLst>
        </xdr:cNvPr>
        <xdr:cNvSpPr txBox="1"/>
      </xdr:nvSpPr>
      <xdr:spPr>
        <a:xfrm>
          <a:off x="4124960" y="102810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76563</xdr:rowOff>
    </xdr:from>
    <xdr:to>
      <xdr:col>24</xdr:col>
      <xdr:colOff>114300</xdr:colOff>
      <xdr:row>62</xdr:row>
      <xdr:rowOff>6713</xdr:rowOff>
    </xdr:to>
    <xdr:sp macro="" textlink="">
      <xdr:nvSpPr>
        <xdr:cNvPr id="179" name="フローチャート: 判断 178">
          <a:extLst>
            <a:ext uri="{FF2B5EF4-FFF2-40B4-BE49-F238E27FC236}">
              <a16:creationId xmlns:a16="http://schemas.microsoft.com/office/drawing/2014/main" id="{819B5FE4-6D2B-4244-88CB-00DF26A1254F}"/>
            </a:ext>
          </a:extLst>
        </xdr:cNvPr>
        <xdr:cNvSpPr/>
      </xdr:nvSpPr>
      <xdr:spPr>
        <a:xfrm>
          <a:off x="4036060" y="1030260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68399</xdr:rowOff>
    </xdr:from>
    <xdr:to>
      <xdr:col>20</xdr:col>
      <xdr:colOff>38100</xdr:colOff>
      <xdr:row>61</xdr:row>
      <xdr:rowOff>169999</xdr:rowOff>
    </xdr:to>
    <xdr:sp macro="" textlink="">
      <xdr:nvSpPr>
        <xdr:cNvPr id="180" name="フローチャート: 判断 179">
          <a:extLst>
            <a:ext uri="{FF2B5EF4-FFF2-40B4-BE49-F238E27FC236}">
              <a16:creationId xmlns:a16="http://schemas.microsoft.com/office/drawing/2014/main" id="{A600A770-682D-405B-8728-DDFEA6918824}"/>
            </a:ext>
          </a:extLst>
        </xdr:cNvPr>
        <xdr:cNvSpPr/>
      </xdr:nvSpPr>
      <xdr:spPr>
        <a:xfrm>
          <a:off x="3312160" y="1029443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48804</xdr:rowOff>
    </xdr:from>
    <xdr:to>
      <xdr:col>15</xdr:col>
      <xdr:colOff>101600</xdr:colOff>
      <xdr:row>61</xdr:row>
      <xdr:rowOff>150404</xdr:rowOff>
    </xdr:to>
    <xdr:sp macro="" textlink="">
      <xdr:nvSpPr>
        <xdr:cNvPr id="181" name="フローチャート: 判断 180">
          <a:extLst>
            <a:ext uri="{FF2B5EF4-FFF2-40B4-BE49-F238E27FC236}">
              <a16:creationId xmlns:a16="http://schemas.microsoft.com/office/drawing/2014/main" id="{8A536336-AB7D-4DD6-9B5E-3538F5E27CA5}"/>
            </a:ext>
          </a:extLst>
        </xdr:cNvPr>
        <xdr:cNvSpPr/>
      </xdr:nvSpPr>
      <xdr:spPr>
        <a:xfrm>
          <a:off x="2514600" y="1027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39007</xdr:rowOff>
    </xdr:from>
    <xdr:to>
      <xdr:col>10</xdr:col>
      <xdr:colOff>165100</xdr:colOff>
      <xdr:row>61</xdr:row>
      <xdr:rowOff>140607</xdr:rowOff>
    </xdr:to>
    <xdr:sp macro="" textlink="">
      <xdr:nvSpPr>
        <xdr:cNvPr id="182" name="フローチャート: 判断 181">
          <a:extLst>
            <a:ext uri="{FF2B5EF4-FFF2-40B4-BE49-F238E27FC236}">
              <a16:creationId xmlns:a16="http://schemas.microsoft.com/office/drawing/2014/main" id="{D02F61D9-EEA2-4775-8DE9-B7D33216E2E5}"/>
            </a:ext>
          </a:extLst>
        </xdr:cNvPr>
        <xdr:cNvSpPr/>
      </xdr:nvSpPr>
      <xdr:spPr>
        <a:xfrm>
          <a:off x="1739900" y="1026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35741</xdr:rowOff>
    </xdr:from>
    <xdr:to>
      <xdr:col>6</xdr:col>
      <xdr:colOff>38100</xdr:colOff>
      <xdr:row>61</xdr:row>
      <xdr:rowOff>137341</xdr:rowOff>
    </xdr:to>
    <xdr:sp macro="" textlink="">
      <xdr:nvSpPr>
        <xdr:cNvPr id="183" name="フローチャート: 判断 182">
          <a:extLst>
            <a:ext uri="{FF2B5EF4-FFF2-40B4-BE49-F238E27FC236}">
              <a16:creationId xmlns:a16="http://schemas.microsoft.com/office/drawing/2014/main" id="{E64FBC0E-DE0A-4971-B096-5EFF08823D0A}"/>
            </a:ext>
          </a:extLst>
        </xdr:cNvPr>
        <xdr:cNvSpPr/>
      </xdr:nvSpPr>
      <xdr:spPr>
        <a:xfrm>
          <a:off x="965200" y="1026178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EE4713BD-EFD8-4E59-AA21-5165DC0D3DD6}"/>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EC32F5A8-30B8-4E20-AFFC-BB8CE33FAF93}"/>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B03A78E3-66B9-4D67-ACE8-26AF231A1690}"/>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2846CB41-1558-4927-9471-0F07CFEE3630}"/>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AFF90E38-8B0C-49B8-BA41-E6AA70428812}"/>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71665</xdr:rowOff>
    </xdr:from>
    <xdr:to>
      <xdr:col>24</xdr:col>
      <xdr:colOff>114300</xdr:colOff>
      <xdr:row>60</xdr:row>
      <xdr:rowOff>1815</xdr:rowOff>
    </xdr:to>
    <xdr:sp macro="" textlink="">
      <xdr:nvSpPr>
        <xdr:cNvPr id="189" name="楕円 188">
          <a:extLst>
            <a:ext uri="{FF2B5EF4-FFF2-40B4-BE49-F238E27FC236}">
              <a16:creationId xmlns:a16="http://schemas.microsoft.com/office/drawing/2014/main" id="{FBA1C530-2B62-4830-AC63-57FFAE1BA8F9}"/>
            </a:ext>
          </a:extLst>
        </xdr:cNvPr>
        <xdr:cNvSpPr/>
      </xdr:nvSpPr>
      <xdr:spPr>
        <a:xfrm>
          <a:off x="4036060" y="99624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94542</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A5FC4DE6-A53E-4B27-BAA6-0E29B3A2982B}"/>
            </a:ext>
          </a:extLst>
        </xdr:cNvPr>
        <xdr:cNvSpPr txBox="1"/>
      </xdr:nvSpPr>
      <xdr:spPr>
        <a:xfrm>
          <a:off x="4124960" y="9817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50437</xdr:rowOff>
    </xdr:from>
    <xdr:to>
      <xdr:col>20</xdr:col>
      <xdr:colOff>38100</xdr:colOff>
      <xdr:row>59</xdr:row>
      <xdr:rowOff>152037</xdr:rowOff>
    </xdr:to>
    <xdr:sp macro="" textlink="">
      <xdr:nvSpPr>
        <xdr:cNvPr id="191" name="楕円 190">
          <a:extLst>
            <a:ext uri="{FF2B5EF4-FFF2-40B4-BE49-F238E27FC236}">
              <a16:creationId xmlns:a16="http://schemas.microsoft.com/office/drawing/2014/main" id="{855116D5-4E42-4BB0-A63A-14B427FB2A01}"/>
            </a:ext>
          </a:extLst>
        </xdr:cNvPr>
        <xdr:cNvSpPr/>
      </xdr:nvSpPr>
      <xdr:spPr>
        <a:xfrm>
          <a:off x="3312160" y="994119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101237</xdr:rowOff>
    </xdr:from>
    <xdr:to>
      <xdr:col>24</xdr:col>
      <xdr:colOff>63500</xdr:colOff>
      <xdr:row>59</xdr:row>
      <xdr:rowOff>122465</xdr:rowOff>
    </xdr:to>
    <xdr:cxnSp macro="">
      <xdr:nvCxnSpPr>
        <xdr:cNvPr id="192" name="直線コネクタ 191">
          <a:extLst>
            <a:ext uri="{FF2B5EF4-FFF2-40B4-BE49-F238E27FC236}">
              <a16:creationId xmlns:a16="http://schemas.microsoft.com/office/drawing/2014/main" id="{090B81FC-AD51-4E7C-A0BA-D96DB9918AB3}"/>
            </a:ext>
          </a:extLst>
        </xdr:cNvPr>
        <xdr:cNvCxnSpPr/>
      </xdr:nvCxnSpPr>
      <xdr:spPr>
        <a:xfrm>
          <a:off x="3355340" y="9991997"/>
          <a:ext cx="73152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35741</xdr:rowOff>
    </xdr:from>
    <xdr:to>
      <xdr:col>15</xdr:col>
      <xdr:colOff>101600</xdr:colOff>
      <xdr:row>59</xdr:row>
      <xdr:rowOff>137341</xdr:rowOff>
    </xdr:to>
    <xdr:sp macro="" textlink="">
      <xdr:nvSpPr>
        <xdr:cNvPr id="193" name="楕円 192">
          <a:extLst>
            <a:ext uri="{FF2B5EF4-FFF2-40B4-BE49-F238E27FC236}">
              <a16:creationId xmlns:a16="http://schemas.microsoft.com/office/drawing/2014/main" id="{A42845F7-4BEF-4D3C-BC48-D210FEA25500}"/>
            </a:ext>
          </a:extLst>
        </xdr:cNvPr>
        <xdr:cNvSpPr/>
      </xdr:nvSpPr>
      <xdr:spPr>
        <a:xfrm>
          <a:off x="2514600" y="9926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86541</xdr:rowOff>
    </xdr:from>
    <xdr:to>
      <xdr:col>19</xdr:col>
      <xdr:colOff>177800</xdr:colOff>
      <xdr:row>59</xdr:row>
      <xdr:rowOff>101237</xdr:rowOff>
    </xdr:to>
    <xdr:cxnSp macro="">
      <xdr:nvCxnSpPr>
        <xdr:cNvPr id="194" name="直線コネクタ 193">
          <a:extLst>
            <a:ext uri="{FF2B5EF4-FFF2-40B4-BE49-F238E27FC236}">
              <a16:creationId xmlns:a16="http://schemas.microsoft.com/office/drawing/2014/main" id="{7293C68F-B497-44C9-B539-BBEC9CB01BDB}"/>
            </a:ext>
          </a:extLst>
        </xdr:cNvPr>
        <xdr:cNvCxnSpPr/>
      </xdr:nvCxnSpPr>
      <xdr:spPr>
        <a:xfrm>
          <a:off x="2565400" y="9977301"/>
          <a:ext cx="78994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16147</xdr:rowOff>
    </xdr:from>
    <xdr:to>
      <xdr:col>10</xdr:col>
      <xdr:colOff>165100</xdr:colOff>
      <xdr:row>59</xdr:row>
      <xdr:rowOff>117747</xdr:rowOff>
    </xdr:to>
    <xdr:sp macro="" textlink="">
      <xdr:nvSpPr>
        <xdr:cNvPr id="195" name="楕円 194">
          <a:extLst>
            <a:ext uri="{FF2B5EF4-FFF2-40B4-BE49-F238E27FC236}">
              <a16:creationId xmlns:a16="http://schemas.microsoft.com/office/drawing/2014/main" id="{FA49BB92-5550-4022-9338-84A59C5D0F8D}"/>
            </a:ext>
          </a:extLst>
        </xdr:cNvPr>
        <xdr:cNvSpPr/>
      </xdr:nvSpPr>
      <xdr:spPr>
        <a:xfrm>
          <a:off x="1739900" y="9906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66947</xdr:rowOff>
    </xdr:from>
    <xdr:to>
      <xdr:col>15</xdr:col>
      <xdr:colOff>50800</xdr:colOff>
      <xdr:row>59</xdr:row>
      <xdr:rowOff>86541</xdr:rowOff>
    </xdr:to>
    <xdr:cxnSp macro="">
      <xdr:nvCxnSpPr>
        <xdr:cNvPr id="196" name="直線コネクタ 195">
          <a:extLst>
            <a:ext uri="{FF2B5EF4-FFF2-40B4-BE49-F238E27FC236}">
              <a16:creationId xmlns:a16="http://schemas.microsoft.com/office/drawing/2014/main" id="{F96DD049-E895-4246-9649-95C9861D93CF}"/>
            </a:ext>
          </a:extLst>
        </xdr:cNvPr>
        <xdr:cNvCxnSpPr/>
      </xdr:nvCxnSpPr>
      <xdr:spPr>
        <a:xfrm>
          <a:off x="1790700" y="9957707"/>
          <a:ext cx="7747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161472</xdr:rowOff>
    </xdr:from>
    <xdr:to>
      <xdr:col>6</xdr:col>
      <xdr:colOff>38100</xdr:colOff>
      <xdr:row>59</xdr:row>
      <xdr:rowOff>91622</xdr:rowOff>
    </xdr:to>
    <xdr:sp macro="" textlink="">
      <xdr:nvSpPr>
        <xdr:cNvPr id="197" name="楕円 196">
          <a:extLst>
            <a:ext uri="{FF2B5EF4-FFF2-40B4-BE49-F238E27FC236}">
              <a16:creationId xmlns:a16="http://schemas.microsoft.com/office/drawing/2014/main" id="{4F44DF79-42F8-48A7-80D9-8205D2EA66D0}"/>
            </a:ext>
          </a:extLst>
        </xdr:cNvPr>
        <xdr:cNvSpPr/>
      </xdr:nvSpPr>
      <xdr:spPr>
        <a:xfrm>
          <a:off x="965200" y="988459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40822</xdr:rowOff>
    </xdr:from>
    <xdr:to>
      <xdr:col>10</xdr:col>
      <xdr:colOff>114300</xdr:colOff>
      <xdr:row>59</xdr:row>
      <xdr:rowOff>66947</xdr:rowOff>
    </xdr:to>
    <xdr:cxnSp macro="">
      <xdr:nvCxnSpPr>
        <xdr:cNvPr id="198" name="直線コネクタ 197">
          <a:extLst>
            <a:ext uri="{FF2B5EF4-FFF2-40B4-BE49-F238E27FC236}">
              <a16:creationId xmlns:a16="http://schemas.microsoft.com/office/drawing/2014/main" id="{8E69F96F-F49D-4854-ABD8-D2924D9B37E3}"/>
            </a:ext>
          </a:extLst>
        </xdr:cNvPr>
        <xdr:cNvCxnSpPr/>
      </xdr:nvCxnSpPr>
      <xdr:spPr>
        <a:xfrm>
          <a:off x="1008380" y="9931582"/>
          <a:ext cx="78232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161126</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0662955E-BA12-483A-8DF7-EB2C84D5B8B5}"/>
            </a:ext>
          </a:extLst>
        </xdr:cNvPr>
        <xdr:cNvSpPr txBox="1"/>
      </xdr:nvSpPr>
      <xdr:spPr>
        <a:xfrm>
          <a:off x="3170564" y="10387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141531</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BF55E8C8-7D61-4AF3-B17A-C1B3DC673ABD}"/>
            </a:ext>
          </a:extLst>
        </xdr:cNvPr>
        <xdr:cNvSpPr txBox="1"/>
      </xdr:nvSpPr>
      <xdr:spPr>
        <a:xfrm>
          <a:off x="2385704" y="10367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131734</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EFAFCF42-C207-4C39-A6B0-5F1F155BB0CF}"/>
            </a:ext>
          </a:extLst>
        </xdr:cNvPr>
        <xdr:cNvSpPr txBox="1"/>
      </xdr:nvSpPr>
      <xdr:spPr>
        <a:xfrm>
          <a:off x="1611004" y="10357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128468</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45949CFC-9FC6-4F0C-BF6E-0E65C87558DC}"/>
            </a:ext>
          </a:extLst>
        </xdr:cNvPr>
        <xdr:cNvSpPr txBox="1"/>
      </xdr:nvSpPr>
      <xdr:spPr>
        <a:xfrm>
          <a:off x="836304" y="10354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168564</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AFAABBA3-1936-46FD-B2AC-C9EB77C08F4E}"/>
            </a:ext>
          </a:extLst>
        </xdr:cNvPr>
        <xdr:cNvSpPr txBox="1"/>
      </xdr:nvSpPr>
      <xdr:spPr>
        <a:xfrm>
          <a:off x="3170564" y="9724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153868</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E0D8DA2E-B2B6-4D7D-95B0-8609AD5EC86E}"/>
            </a:ext>
          </a:extLst>
        </xdr:cNvPr>
        <xdr:cNvSpPr txBox="1"/>
      </xdr:nvSpPr>
      <xdr:spPr>
        <a:xfrm>
          <a:off x="2385704" y="97093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134274</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BD8DD211-1164-477C-AD64-3ABBD502671E}"/>
            </a:ext>
          </a:extLst>
        </xdr:cNvPr>
        <xdr:cNvSpPr txBox="1"/>
      </xdr:nvSpPr>
      <xdr:spPr>
        <a:xfrm>
          <a:off x="1611004" y="9689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108149</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2F0C6C65-3EBF-4A4C-B5B8-63F04C368CA2}"/>
            </a:ext>
          </a:extLst>
        </xdr:cNvPr>
        <xdr:cNvSpPr txBox="1"/>
      </xdr:nvSpPr>
      <xdr:spPr>
        <a:xfrm>
          <a:off x="836304" y="9663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EDC2898A-06BB-4C1B-86AD-65D6DA834D71}"/>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5FC75AF3-C7C4-4C60-905F-248742B323CC}"/>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C36CB64-1AC3-45AF-A6CD-4324A09EFB1E}"/>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654D245B-661B-4C51-90E9-6147F127B0D5}"/>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B525D8B1-E8AA-4DE8-B762-DFD67E67873E}"/>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548061B4-BBC6-4338-8168-706EF321968F}"/>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AA350454-DD27-48A5-BD5F-2FEA15282D42}"/>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5941B037-7EE5-4A50-AD8C-B39340821DD9}"/>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BBF54275-595C-45DE-9326-6847DE8CE356}"/>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C18B7E01-EE93-45F1-A99C-8395E0A87FF0}"/>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3D1C310A-9EA5-476E-BFF0-E56C0F855936}"/>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DAE184A2-E602-407A-92E3-678243188F46}"/>
            </a:ext>
          </a:extLst>
        </xdr:cNvPr>
        <xdr:cNvSpPr txBox="1"/>
      </xdr:nvSpPr>
      <xdr:spPr>
        <a:xfrm>
          <a:off x="5600834" y="106667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8871BA39-987C-4837-AC7C-4D46A4176555}"/>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20" name="テキスト ボックス 219">
          <a:extLst>
            <a:ext uri="{FF2B5EF4-FFF2-40B4-BE49-F238E27FC236}">
              <a16:creationId xmlns:a16="http://schemas.microsoft.com/office/drawing/2014/main" id="{AFD1B873-DAD1-4504-A8FC-77BFBF93B38A}"/>
            </a:ext>
          </a:extLst>
        </xdr:cNvPr>
        <xdr:cNvSpPr txBox="1"/>
      </xdr:nvSpPr>
      <xdr:spPr>
        <a:xfrm>
          <a:off x="5209768" y="1029336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9F6B2A54-2EBC-4B1A-8830-49A65CFD8410}"/>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2" name="テキスト ボックス 221">
          <a:extLst>
            <a:ext uri="{FF2B5EF4-FFF2-40B4-BE49-F238E27FC236}">
              <a16:creationId xmlns:a16="http://schemas.microsoft.com/office/drawing/2014/main" id="{8E924244-224E-4483-85D5-88676B55BBE9}"/>
            </a:ext>
          </a:extLst>
        </xdr:cNvPr>
        <xdr:cNvSpPr txBox="1"/>
      </xdr:nvSpPr>
      <xdr:spPr>
        <a:xfrm>
          <a:off x="5209768" y="991998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D4855F5E-18AF-4CD9-B120-719BFE613CEE}"/>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4" name="テキスト ボックス 223">
          <a:extLst>
            <a:ext uri="{FF2B5EF4-FFF2-40B4-BE49-F238E27FC236}">
              <a16:creationId xmlns:a16="http://schemas.microsoft.com/office/drawing/2014/main" id="{5A0B900D-A0C8-498E-868C-985EBD6BCF1E}"/>
            </a:ext>
          </a:extLst>
        </xdr:cNvPr>
        <xdr:cNvSpPr txBox="1"/>
      </xdr:nvSpPr>
      <xdr:spPr>
        <a:xfrm>
          <a:off x="5209768" y="955041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6011AC91-E382-443F-916D-AFDA252BA63F}"/>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6C233072-083B-4D1F-88A2-309904021AF9}"/>
            </a:ext>
          </a:extLst>
        </xdr:cNvPr>
        <xdr:cNvSpPr txBox="1"/>
      </xdr:nvSpPr>
      <xdr:spPr>
        <a:xfrm>
          <a:off x="5209768" y="917703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9E0B7E11-842D-44B9-BD14-C17FFDD2B5AB}"/>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4B9796CD-EC9A-4123-983A-022F4E13B8C5}"/>
            </a:ext>
          </a:extLst>
        </xdr:cNvPr>
        <xdr:cNvSpPr txBox="1"/>
      </xdr:nvSpPr>
      <xdr:spPr>
        <a:xfrm>
          <a:off x="5209768"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E7D522B5-9441-4C8C-BEB0-25FD550E96D9}"/>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93640</xdr:rowOff>
    </xdr:from>
    <xdr:to>
      <xdr:col>54</xdr:col>
      <xdr:colOff>189865</xdr:colOff>
      <xdr:row>64</xdr:row>
      <xdr:rowOff>75333</xdr:rowOff>
    </xdr:to>
    <xdr:cxnSp macro="">
      <xdr:nvCxnSpPr>
        <xdr:cNvPr id="230" name="直線コネクタ 229">
          <a:extLst>
            <a:ext uri="{FF2B5EF4-FFF2-40B4-BE49-F238E27FC236}">
              <a16:creationId xmlns:a16="http://schemas.microsoft.com/office/drawing/2014/main" id="{970263A1-CECB-47D8-96AB-1C9DD1B6B393}"/>
            </a:ext>
          </a:extLst>
        </xdr:cNvPr>
        <xdr:cNvCxnSpPr/>
      </xdr:nvCxnSpPr>
      <xdr:spPr>
        <a:xfrm flipV="1">
          <a:off x="9219565" y="9313840"/>
          <a:ext cx="0" cy="1490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79160</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A58AAEA0-5561-4041-A281-79B13293D309}"/>
            </a:ext>
          </a:extLst>
        </xdr:cNvPr>
        <xdr:cNvSpPr txBox="1"/>
      </xdr:nvSpPr>
      <xdr:spPr>
        <a:xfrm>
          <a:off x="9258300" y="10808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75333</xdr:rowOff>
    </xdr:from>
    <xdr:to>
      <xdr:col>55</xdr:col>
      <xdr:colOff>88900</xdr:colOff>
      <xdr:row>64</xdr:row>
      <xdr:rowOff>75333</xdr:rowOff>
    </xdr:to>
    <xdr:cxnSp macro="">
      <xdr:nvCxnSpPr>
        <xdr:cNvPr id="232" name="直線コネクタ 231">
          <a:extLst>
            <a:ext uri="{FF2B5EF4-FFF2-40B4-BE49-F238E27FC236}">
              <a16:creationId xmlns:a16="http://schemas.microsoft.com/office/drawing/2014/main" id="{751B1F3F-AD66-4380-A67A-C033B53441DB}"/>
            </a:ext>
          </a:extLst>
        </xdr:cNvPr>
        <xdr:cNvCxnSpPr/>
      </xdr:nvCxnSpPr>
      <xdr:spPr>
        <a:xfrm>
          <a:off x="9154160" y="1080429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40317</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6CDF2D91-588F-4120-B639-A1917D045438}"/>
            </a:ext>
          </a:extLst>
        </xdr:cNvPr>
        <xdr:cNvSpPr txBox="1"/>
      </xdr:nvSpPr>
      <xdr:spPr>
        <a:xfrm>
          <a:off x="9258300" y="909287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4,004,225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93640</xdr:rowOff>
    </xdr:from>
    <xdr:to>
      <xdr:col>55</xdr:col>
      <xdr:colOff>88900</xdr:colOff>
      <xdr:row>55</xdr:row>
      <xdr:rowOff>93640</xdr:rowOff>
    </xdr:to>
    <xdr:cxnSp macro="">
      <xdr:nvCxnSpPr>
        <xdr:cNvPr id="234" name="直線コネクタ 233">
          <a:extLst>
            <a:ext uri="{FF2B5EF4-FFF2-40B4-BE49-F238E27FC236}">
              <a16:creationId xmlns:a16="http://schemas.microsoft.com/office/drawing/2014/main" id="{3839EFC0-6AF1-41C5-89AB-80A22603DADD}"/>
            </a:ext>
          </a:extLst>
        </xdr:cNvPr>
        <xdr:cNvCxnSpPr/>
      </xdr:nvCxnSpPr>
      <xdr:spPr>
        <a:xfrm>
          <a:off x="9154160" y="93138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147876</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341E97AC-A899-4461-92EE-EC696D122E0A}"/>
            </a:ext>
          </a:extLst>
        </xdr:cNvPr>
        <xdr:cNvSpPr txBox="1"/>
      </xdr:nvSpPr>
      <xdr:spPr>
        <a:xfrm>
          <a:off x="9258300" y="105415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169449</xdr:rowOff>
    </xdr:from>
    <xdr:to>
      <xdr:col>55</xdr:col>
      <xdr:colOff>50800</xdr:colOff>
      <xdr:row>63</xdr:row>
      <xdr:rowOff>99599</xdr:rowOff>
    </xdr:to>
    <xdr:sp macro="" textlink="">
      <xdr:nvSpPr>
        <xdr:cNvPr id="236" name="フローチャート: 判断 235">
          <a:extLst>
            <a:ext uri="{FF2B5EF4-FFF2-40B4-BE49-F238E27FC236}">
              <a16:creationId xmlns:a16="http://schemas.microsoft.com/office/drawing/2014/main" id="{F13F0386-D9DE-4C3A-91DC-A3CEB394B0B9}"/>
            </a:ext>
          </a:extLst>
        </xdr:cNvPr>
        <xdr:cNvSpPr/>
      </xdr:nvSpPr>
      <xdr:spPr>
        <a:xfrm>
          <a:off x="9192260" y="1056312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2864</xdr:rowOff>
    </xdr:from>
    <xdr:to>
      <xdr:col>50</xdr:col>
      <xdr:colOff>165100</xdr:colOff>
      <xdr:row>63</xdr:row>
      <xdr:rowOff>104464</xdr:rowOff>
    </xdr:to>
    <xdr:sp macro="" textlink="">
      <xdr:nvSpPr>
        <xdr:cNvPr id="237" name="フローチャート: 判断 236">
          <a:extLst>
            <a:ext uri="{FF2B5EF4-FFF2-40B4-BE49-F238E27FC236}">
              <a16:creationId xmlns:a16="http://schemas.microsoft.com/office/drawing/2014/main" id="{EBF0214C-7D3A-439E-A573-225BDDB4A5A7}"/>
            </a:ext>
          </a:extLst>
        </xdr:cNvPr>
        <xdr:cNvSpPr/>
      </xdr:nvSpPr>
      <xdr:spPr>
        <a:xfrm>
          <a:off x="8445500" y="1056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7404</xdr:rowOff>
    </xdr:from>
    <xdr:to>
      <xdr:col>46</xdr:col>
      <xdr:colOff>38100</xdr:colOff>
      <xdr:row>63</xdr:row>
      <xdr:rowOff>109004</xdr:rowOff>
    </xdr:to>
    <xdr:sp macro="" textlink="">
      <xdr:nvSpPr>
        <xdr:cNvPr id="238" name="フローチャート: 判断 237">
          <a:extLst>
            <a:ext uri="{FF2B5EF4-FFF2-40B4-BE49-F238E27FC236}">
              <a16:creationId xmlns:a16="http://schemas.microsoft.com/office/drawing/2014/main" id="{EC1693AE-1BC6-4DF7-8E47-C7944AECE258}"/>
            </a:ext>
          </a:extLst>
        </xdr:cNvPr>
        <xdr:cNvSpPr/>
      </xdr:nvSpPr>
      <xdr:spPr>
        <a:xfrm>
          <a:off x="7670800" y="1056872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31252</xdr:rowOff>
    </xdr:from>
    <xdr:to>
      <xdr:col>41</xdr:col>
      <xdr:colOff>101600</xdr:colOff>
      <xdr:row>63</xdr:row>
      <xdr:rowOff>132852</xdr:rowOff>
    </xdr:to>
    <xdr:sp macro="" textlink="">
      <xdr:nvSpPr>
        <xdr:cNvPr id="239" name="フローチャート: 判断 238">
          <a:extLst>
            <a:ext uri="{FF2B5EF4-FFF2-40B4-BE49-F238E27FC236}">
              <a16:creationId xmlns:a16="http://schemas.microsoft.com/office/drawing/2014/main" id="{4D3F89C1-0CF2-4D74-B69A-416F74F7D503}"/>
            </a:ext>
          </a:extLst>
        </xdr:cNvPr>
        <xdr:cNvSpPr/>
      </xdr:nvSpPr>
      <xdr:spPr>
        <a:xfrm>
          <a:off x="6873240" y="1059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20751</xdr:rowOff>
    </xdr:from>
    <xdr:to>
      <xdr:col>36</xdr:col>
      <xdr:colOff>165100</xdr:colOff>
      <xdr:row>63</xdr:row>
      <xdr:rowOff>122351</xdr:rowOff>
    </xdr:to>
    <xdr:sp macro="" textlink="">
      <xdr:nvSpPr>
        <xdr:cNvPr id="240" name="フローチャート: 判断 239">
          <a:extLst>
            <a:ext uri="{FF2B5EF4-FFF2-40B4-BE49-F238E27FC236}">
              <a16:creationId xmlns:a16="http://schemas.microsoft.com/office/drawing/2014/main" id="{08D0094C-00AD-4287-8B31-CB47E0CABE32}"/>
            </a:ext>
          </a:extLst>
        </xdr:cNvPr>
        <xdr:cNvSpPr/>
      </xdr:nvSpPr>
      <xdr:spPr>
        <a:xfrm>
          <a:off x="6098540" y="10582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57FD4DE5-4DDE-4200-8E29-75F1F000A9AE}"/>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E49A03A6-A39C-4091-9397-3F3B2ACBDFE8}"/>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716A2F53-17FA-4228-A2EA-EE7DCB420E61}"/>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8B934558-F425-43F3-9EB4-4B3DFC892F2F}"/>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8F932840-C484-4E51-A8AE-70D7789851DD}"/>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140783</xdr:rowOff>
    </xdr:from>
    <xdr:to>
      <xdr:col>55</xdr:col>
      <xdr:colOff>50800</xdr:colOff>
      <xdr:row>62</xdr:row>
      <xdr:rowOff>70933</xdr:rowOff>
    </xdr:to>
    <xdr:sp macro="" textlink="">
      <xdr:nvSpPr>
        <xdr:cNvPr id="246" name="楕円 245">
          <a:extLst>
            <a:ext uri="{FF2B5EF4-FFF2-40B4-BE49-F238E27FC236}">
              <a16:creationId xmlns:a16="http://schemas.microsoft.com/office/drawing/2014/main" id="{7D4B5034-7F04-4A23-B9AB-5A792B3CB345}"/>
            </a:ext>
          </a:extLst>
        </xdr:cNvPr>
        <xdr:cNvSpPr/>
      </xdr:nvSpPr>
      <xdr:spPr>
        <a:xfrm>
          <a:off x="9192260" y="1036682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163660</xdr:rowOff>
    </xdr:from>
    <xdr:ext cx="690189" cy="259045"/>
    <xdr:sp macro="" textlink="">
      <xdr:nvSpPr>
        <xdr:cNvPr id="247" name="【橋りょう・トンネル】&#10;一人当たり有形固定資産（償却資産）額該当値テキスト">
          <a:extLst>
            <a:ext uri="{FF2B5EF4-FFF2-40B4-BE49-F238E27FC236}">
              <a16:creationId xmlns:a16="http://schemas.microsoft.com/office/drawing/2014/main" id="{6B44F1EB-DCF4-4EA5-AB25-EBD99B6EF01B}"/>
            </a:ext>
          </a:extLst>
        </xdr:cNvPr>
        <xdr:cNvSpPr txBox="1"/>
      </xdr:nvSpPr>
      <xdr:spPr>
        <a:xfrm>
          <a:off x="9258300" y="102220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1,047,157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147710</xdr:rowOff>
    </xdr:from>
    <xdr:to>
      <xdr:col>50</xdr:col>
      <xdr:colOff>165100</xdr:colOff>
      <xdr:row>62</xdr:row>
      <xdr:rowOff>77860</xdr:rowOff>
    </xdr:to>
    <xdr:sp macro="" textlink="">
      <xdr:nvSpPr>
        <xdr:cNvPr id="248" name="楕円 247">
          <a:extLst>
            <a:ext uri="{FF2B5EF4-FFF2-40B4-BE49-F238E27FC236}">
              <a16:creationId xmlns:a16="http://schemas.microsoft.com/office/drawing/2014/main" id="{59251045-C5F5-4871-88A6-7196F0D9B0A3}"/>
            </a:ext>
          </a:extLst>
        </xdr:cNvPr>
        <xdr:cNvSpPr/>
      </xdr:nvSpPr>
      <xdr:spPr>
        <a:xfrm>
          <a:off x="8445500" y="103737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20133</xdr:rowOff>
    </xdr:from>
    <xdr:to>
      <xdr:col>55</xdr:col>
      <xdr:colOff>0</xdr:colOff>
      <xdr:row>62</xdr:row>
      <xdr:rowOff>27060</xdr:rowOff>
    </xdr:to>
    <xdr:cxnSp macro="">
      <xdr:nvCxnSpPr>
        <xdr:cNvPr id="249" name="直線コネクタ 248">
          <a:extLst>
            <a:ext uri="{FF2B5EF4-FFF2-40B4-BE49-F238E27FC236}">
              <a16:creationId xmlns:a16="http://schemas.microsoft.com/office/drawing/2014/main" id="{874F1AC6-7A9E-432B-BD55-F6D3D6974D29}"/>
            </a:ext>
          </a:extLst>
        </xdr:cNvPr>
        <xdr:cNvCxnSpPr/>
      </xdr:nvCxnSpPr>
      <xdr:spPr>
        <a:xfrm flipV="1">
          <a:off x="8496300" y="10413813"/>
          <a:ext cx="723900" cy="6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158321</xdr:rowOff>
    </xdr:from>
    <xdr:to>
      <xdr:col>46</xdr:col>
      <xdr:colOff>38100</xdr:colOff>
      <xdr:row>62</xdr:row>
      <xdr:rowOff>88471</xdr:rowOff>
    </xdr:to>
    <xdr:sp macro="" textlink="">
      <xdr:nvSpPr>
        <xdr:cNvPr id="250" name="楕円 249">
          <a:extLst>
            <a:ext uri="{FF2B5EF4-FFF2-40B4-BE49-F238E27FC236}">
              <a16:creationId xmlns:a16="http://schemas.microsoft.com/office/drawing/2014/main" id="{F2AC942F-E3D1-4A8C-9DE2-505613086326}"/>
            </a:ext>
          </a:extLst>
        </xdr:cNvPr>
        <xdr:cNvSpPr/>
      </xdr:nvSpPr>
      <xdr:spPr>
        <a:xfrm>
          <a:off x="7670800" y="1038436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27060</xdr:rowOff>
    </xdr:from>
    <xdr:to>
      <xdr:col>50</xdr:col>
      <xdr:colOff>114300</xdr:colOff>
      <xdr:row>62</xdr:row>
      <xdr:rowOff>37671</xdr:rowOff>
    </xdr:to>
    <xdr:cxnSp macro="">
      <xdr:nvCxnSpPr>
        <xdr:cNvPr id="251" name="直線コネクタ 250">
          <a:extLst>
            <a:ext uri="{FF2B5EF4-FFF2-40B4-BE49-F238E27FC236}">
              <a16:creationId xmlns:a16="http://schemas.microsoft.com/office/drawing/2014/main" id="{F94F6981-0E97-4619-A3D3-1C0DE984BEF5}"/>
            </a:ext>
          </a:extLst>
        </xdr:cNvPr>
        <xdr:cNvCxnSpPr/>
      </xdr:nvCxnSpPr>
      <xdr:spPr>
        <a:xfrm flipV="1">
          <a:off x="7713980" y="10420740"/>
          <a:ext cx="782320" cy="10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167301</xdr:rowOff>
    </xdr:from>
    <xdr:to>
      <xdr:col>41</xdr:col>
      <xdr:colOff>101600</xdr:colOff>
      <xdr:row>62</xdr:row>
      <xdr:rowOff>97451</xdr:rowOff>
    </xdr:to>
    <xdr:sp macro="" textlink="">
      <xdr:nvSpPr>
        <xdr:cNvPr id="252" name="楕円 251">
          <a:extLst>
            <a:ext uri="{FF2B5EF4-FFF2-40B4-BE49-F238E27FC236}">
              <a16:creationId xmlns:a16="http://schemas.microsoft.com/office/drawing/2014/main" id="{6EE11ECC-2B7C-4D2C-B2F1-EAAA807E55B7}"/>
            </a:ext>
          </a:extLst>
        </xdr:cNvPr>
        <xdr:cNvSpPr/>
      </xdr:nvSpPr>
      <xdr:spPr>
        <a:xfrm>
          <a:off x="6873240" y="1039334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37671</xdr:rowOff>
    </xdr:from>
    <xdr:to>
      <xdr:col>45</xdr:col>
      <xdr:colOff>177800</xdr:colOff>
      <xdr:row>62</xdr:row>
      <xdr:rowOff>46651</xdr:rowOff>
    </xdr:to>
    <xdr:cxnSp macro="">
      <xdr:nvCxnSpPr>
        <xdr:cNvPr id="253" name="直線コネクタ 252">
          <a:extLst>
            <a:ext uri="{FF2B5EF4-FFF2-40B4-BE49-F238E27FC236}">
              <a16:creationId xmlns:a16="http://schemas.microsoft.com/office/drawing/2014/main" id="{E5D4C675-A9CD-4432-AD5F-14F0E741F11B}"/>
            </a:ext>
          </a:extLst>
        </xdr:cNvPr>
        <xdr:cNvCxnSpPr/>
      </xdr:nvCxnSpPr>
      <xdr:spPr>
        <a:xfrm flipV="1">
          <a:off x="6924040" y="10431351"/>
          <a:ext cx="789940" cy="8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252</xdr:rowOff>
    </xdr:from>
    <xdr:to>
      <xdr:col>36</xdr:col>
      <xdr:colOff>165100</xdr:colOff>
      <xdr:row>62</xdr:row>
      <xdr:rowOff>101852</xdr:rowOff>
    </xdr:to>
    <xdr:sp macro="" textlink="">
      <xdr:nvSpPr>
        <xdr:cNvPr id="254" name="楕円 253">
          <a:extLst>
            <a:ext uri="{FF2B5EF4-FFF2-40B4-BE49-F238E27FC236}">
              <a16:creationId xmlns:a16="http://schemas.microsoft.com/office/drawing/2014/main" id="{FFA43307-2FD4-4D66-84AF-273C48ED8B36}"/>
            </a:ext>
          </a:extLst>
        </xdr:cNvPr>
        <xdr:cNvSpPr/>
      </xdr:nvSpPr>
      <xdr:spPr>
        <a:xfrm>
          <a:off x="6098540" y="10393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46651</xdr:rowOff>
    </xdr:from>
    <xdr:to>
      <xdr:col>41</xdr:col>
      <xdr:colOff>50800</xdr:colOff>
      <xdr:row>62</xdr:row>
      <xdr:rowOff>51052</xdr:rowOff>
    </xdr:to>
    <xdr:cxnSp macro="">
      <xdr:nvCxnSpPr>
        <xdr:cNvPr id="255" name="直線コネクタ 254">
          <a:extLst>
            <a:ext uri="{FF2B5EF4-FFF2-40B4-BE49-F238E27FC236}">
              <a16:creationId xmlns:a16="http://schemas.microsoft.com/office/drawing/2014/main" id="{DC62891D-F711-4FBF-89F5-BE4FC521E9FA}"/>
            </a:ext>
          </a:extLst>
        </xdr:cNvPr>
        <xdr:cNvCxnSpPr/>
      </xdr:nvCxnSpPr>
      <xdr:spPr>
        <a:xfrm flipV="1">
          <a:off x="6149340" y="10440331"/>
          <a:ext cx="774700" cy="4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95591</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4B77FDC2-364D-42C2-A7EE-43ACF63C0694}"/>
            </a:ext>
          </a:extLst>
        </xdr:cNvPr>
        <xdr:cNvSpPr txBox="1"/>
      </xdr:nvSpPr>
      <xdr:spPr>
        <a:xfrm>
          <a:off x="8214575" y="10656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100131</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40BB048A-342D-4679-87AC-EF88EFB8BD03}"/>
            </a:ext>
          </a:extLst>
        </xdr:cNvPr>
        <xdr:cNvSpPr txBox="1"/>
      </xdr:nvSpPr>
      <xdr:spPr>
        <a:xfrm>
          <a:off x="7444955" y="10661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123979</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B2405C04-F8D0-48EA-A271-71CF989DC1E4}"/>
            </a:ext>
          </a:extLst>
        </xdr:cNvPr>
        <xdr:cNvSpPr txBox="1"/>
      </xdr:nvSpPr>
      <xdr:spPr>
        <a:xfrm>
          <a:off x="6670255" y="10685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113478</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0B2E29D6-7562-4A4E-9845-896DAEBBCFC4}"/>
            </a:ext>
          </a:extLst>
        </xdr:cNvPr>
        <xdr:cNvSpPr txBox="1"/>
      </xdr:nvSpPr>
      <xdr:spPr>
        <a:xfrm>
          <a:off x="5872695" y="10674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60</xdr:row>
      <xdr:rowOff>94387</xdr:rowOff>
    </xdr:from>
    <xdr:ext cx="690189" cy="259045"/>
    <xdr:sp macro="" textlink="">
      <xdr:nvSpPr>
        <xdr:cNvPr id="260" name="n_1mainValue【橋りょう・トンネル】&#10;一人当たり有形固定資産（償却資産）額">
          <a:extLst>
            <a:ext uri="{FF2B5EF4-FFF2-40B4-BE49-F238E27FC236}">
              <a16:creationId xmlns:a16="http://schemas.microsoft.com/office/drawing/2014/main" id="{726E7DB2-0700-4BEC-A4C0-51A56391E3B1}"/>
            </a:ext>
          </a:extLst>
        </xdr:cNvPr>
        <xdr:cNvSpPr txBox="1"/>
      </xdr:nvSpPr>
      <xdr:spPr>
        <a:xfrm>
          <a:off x="8184225" y="101527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60</xdr:row>
      <xdr:rowOff>104998</xdr:rowOff>
    </xdr:from>
    <xdr:ext cx="690189" cy="259045"/>
    <xdr:sp macro="" textlink="">
      <xdr:nvSpPr>
        <xdr:cNvPr id="261" name="n_2mainValue【橋りょう・トンネル】&#10;一人当たり有形固定資産（償却資産）額">
          <a:extLst>
            <a:ext uri="{FF2B5EF4-FFF2-40B4-BE49-F238E27FC236}">
              <a16:creationId xmlns:a16="http://schemas.microsoft.com/office/drawing/2014/main" id="{A939F903-2994-46F6-9E54-5136C52F9320}"/>
            </a:ext>
          </a:extLst>
        </xdr:cNvPr>
        <xdr:cNvSpPr txBox="1"/>
      </xdr:nvSpPr>
      <xdr:spPr>
        <a:xfrm>
          <a:off x="7399365" y="101633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113978</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022929CE-C982-4782-B254-21B222DFCF1E}"/>
            </a:ext>
          </a:extLst>
        </xdr:cNvPr>
        <xdr:cNvSpPr txBox="1"/>
      </xdr:nvSpPr>
      <xdr:spPr>
        <a:xfrm>
          <a:off x="6670255" y="10172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118379</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AE69AAAC-1958-45FB-BCAE-1D13879837A0}"/>
            </a:ext>
          </a:extLst>
        </xdr:cNvPr>
        <xdr:cNvSpPr txBox="1"/>
      </xdr:nvSpPr>
      <xdr:spPr>
        <a:xfrm>
          <a:off x="5872695" y="10176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5C472A4F-AB30-4CFC-8440-4F729790D1CC}"/>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2E6973A7-51E9-4056-9C9D-AE49612138F7}"/>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758B0DD5-41D0-4BAF-A95C-94BF28CC183A}"/>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6BE78F30-9DA3-44F6-8DB3-FCD3E0C35B6F}"/>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0FF2B85D-8C13-4034-B941-4779E96F6F03}"/>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707ECA0E-4A46-42FA-B91F-859FB11BAC23}"/>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4C04A891-C2D7-4A41-A735-6181CD63B393}"/>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3BCD43A5-841C-4565-BB85-93DA1E360578}"/>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1B31F390-B5BF-4808-BC87-F5CC0BD5CA2D}"/>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91A87972-06DC-4267-B253-3BF956A6050F}"/>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8D2C05C0-2E6D-49F8-94A3-D5990BBC5AB6}"/>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44BD5125-A3EA-4866-9792-7B48C17DF04B}"/>
            </a:ext>
          </a:extLst>
        </xdr:cNvPr>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7C30FBDB-CD35-4556-BC82-72BA6B29EC96}"/>
            </a:ext>
          </a:extLst>
        </xdr:cNvPr>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8FAA908C-EA33-4441-8093-E7C5720F0720}"/>
            </a:ext>
          </a:extLst>
        </xdr:cNvPr>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id="{794FBEF3-FE7C-4692-881F-9A8B86B486FB}"/>
            </a:ext>
          </a:extLst>
        </xdr:cNvPr>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78991A0D-4FD3-47CD-9E69-4C75B8F824A0}"/>
            </a:ext>
          </a:extLst>
        </xdr:cNvPr>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D9034284-40DE-4B16-9FAE-6B45122F9C98}"/>
            </a:ext>
          </a:extLst>
        </xdr:cNvPr>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76C37DD3-D264-44C0-B1E0-AF3A00E7F0DF}"/>
            </a:ext>
          </a:extLst>
        </xdr:cNvPr>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id="{477E01D4-9717-40DF-AF98-C8B71EA82BA9}"/>
            </a:ext>
          </a:extLst>
        </xdr:cNvPr>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12AF3624-6710-4DD1-B4F4-00798930BD52}"/>
            </a:ext>
          </a:extLst>
        </xdr:cNvPr>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a:extLst>
            <a:ext uri="{FF2B5EF4-FFF2-40B4-BE49-F238E27FC236}">
              <a16:creationId xmlns:a16="http://schemas.microsoft.com/office/drawing/2014/main" id="{ABB8C7D8-8E74-4EDB-8D8E-6F16386E10D0}"/>
            </a:ext>
          </a:extLst>
        </xdr:cNvPr>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9038E865-FB8B-4D53-81E0-7EBD38933C4F}"/>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a:extLst>
            <a:ext uri="{FF2B5EF4-FFF2-40B4-BE49-F238E27FC236}">
              <a16:creationId xmlns:a16="http://schemas.microsoft.com/office/drawing/2014/main" id="{0235CA2B-84A4-4767-ABCE-B4A3B7B9140F}"/>
            </a:ext>
          </a:extLst>
        </xdr:cNvPr>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4E07AA54-7CD8-474B-8A02-5D8BF7FEDE7B}"/>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76200</xdr:rowOff>
    </xdr:from>
    <xdr:to>
      <xdr:col>24</xdr:col>
      <xdr:colOff>62865</xdr:colOff>
      <xdr:row>86</xdr:row>
      <xdr:rowOff>114300</xdr:rowOff>
    </xdr:to>
    <xdr:cxnSp macro="">
      <xdr:nvCxnSpPr>
        <xdr:cNvPr id="288" name="直線コネクタ 287">
          <a:extLst>
            <a:ext uri="{FF2B5EF4-FFF2-40B4-BE49-F238E27FC236}">
              <a16:creationId xmlns:a16="http://schemas.microsoft.com/office/drawing/2014/main" id="{BDFF0C4A-F77B-4A50-AEDF-0387C869EEA5}"/>
            </a:ext>
          </a:extLst>
        </xdr:cNvPr>
        <xdr:cNvCxnSpPr/>
      </xdr:nvCxnSpPr>
      <xdr:spPr>
        <a:xfrm flipV="1">
          <a:off x="4086225" y="12984480"/>
          <a:ext cx="0"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a:extLst>
            <a:ext uri="{FF2B5EF4-FFF2-40B4-BE49-F238E27FC236}">
              <a16:creationId xmlns:a16="http://schemas.microsoft.com/office/drawing/2014/main" id="{A138340D-925D-40D5-BD40-09CF14C998D0}"/>
            </a:ext>
          </a:extLst>
        </xdr:cNvPr>
        <xdr:cNvSpPr txBox="1"/>
      </xdr:nvSpPr>
      <xdr:spPr>
        <a:xfrm>
          <a:off x="4124960" y="1453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a:extLst>
            <a:ext uri="{FF2B5EF4-FFF2-40B4-BE49-F238E27FC236}">
              <a16:creationId xmlns:a16="http://schemas.microsoft.com/office/drawing/2014/main" id="{236F1112-7386-4AD0-B21D-A68E49D12864}"/>
            </a:ext>
          </a:extLst>
        </xdr:cNvPr>
        <xdr:cNvCxnSpPr/>
      </xdr:nvCxnSpPr>
      <xdr:spPr>
        <a:xfrm>
          <a:off x="4020820" y="1453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22877</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2C327BBE-40E8-42FB-B81E-E6A05870BD1B}"/>
            </a:ext>
          </a:extLst>
        </xdr:cNvPr>
        <xdr:cNvSpPr txBox="1"/>
      </xdr:nvSpPr>
      <xdr:spPr>
        <a:xfrm>
          <a:off x="4124960" y="12763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76200</xdr:rowOff>
    </xdr:from>
    <xdr:to>
      <xdr:col>24</xdr:col>
      <xdr:colOff>152400</xdr:colOff>
      <xdr:row>77</xdr:row>
      <xdr:rowOff>76200</xdr:rowOff>
    </xdr:to>
    <xdr:cxnSp macro="">
      <xdr:nvCxnSpPr>
        <xdr:cNvPr id="292" name="直線コネクタ 291">
          <a:extLst>
            <a:ext uri="{FF2B5EF4-FFF2-40B4-BE49-F238E27FC236}">
              <a16:creationId xmlns:a16="http://schemas.microsoft.com/office/drawing/2014/main" id="{57AD304F-B924-41C0-AF5E-1218A520A960}"/>
            </a:ext>
          </a:extLst>
        </xdr:cNvPr>
        <xdr:cNvCxnSpPr/>
      </xdr:nvCxnSpPr>
      <xdr:spPr>
        <a:xfrm>
          <a:off x="4020820" y="129844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145432</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D3A4915F-5DD6-46D7-ADA6-B0C674AB2DFD}"/>
            </a:ext>
          </a:extLst>
        </xdr:cNvPr>
        <xdr:cNvSpPr txBox="1"/>
      </xdr:nvSpPr>
      <xdr:spPr>
        <a:xfrm>
          <a:off x="4124960" y="137242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122555</xdr:rowOff>
    </xdr:from>
    <xdr:to>
      <xdr:col>24</xdr:col>
      <xdr:colOff>114300</xdr:colOff>
      <xdr:row>83</xdr:row>
      <xdr:rowOff>52705</xdr:rowOff>
    </xdr:to>
    <xdr:sp macro="" textlink="">
      <xdr:nvSpPr>
        <xdr:cNvPr id="294" name="フローチャート: 判断 293">
          <a:extLst>
            <a:ext uri="{FF2B5EF4-FFF2-40B4-BE49-F238E27FC236}">
              <a16:creationId xmlns:a16="http://schemas.microsoft.com/office/drawing/2014/main" id="{2A38C0EB-D21C-47BE-B78B-4D852E5499A3}"/>
            </a:ext>
          </a:extLst>
        </xdr:cNvPr>
        <xdr:cNvSpPr/>
      </xdr:nvSpPr>
      <xdr:spPr>
        <a:xfrm>
          <a:off x="4036060" y="138690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103505</xdr:rowOff>
    </xdr:from>
    <xdr:to>
      <xdr:col>20</xdr:col>
      <xdr:colOff>38100</xdr:colOff>
      <xdr:row>83</xdr:row>
      <xdr:rowOff>33655</xdr:rowOff>
    </xdr:to>
    <xdr:sp macro="" textlink="">
      <xdr:nvSpPr>
        <xdr:cNvPr id="295" name="フローチャート: 判断 294">
          <a:extLst>
            <a:ext uri="{FF2B5EF4-FFF2-40B4-BE49-F238E27FC236}">
              <a16:creationId xmlns:a16="http://schemas.microsoft.com/office/drawing/2014/main" id="{B04D6F55-2D9A-49F8-899D-302472642F6E}"/>
            </a:ext>
          </a:extLst>
        </xdr:cNvPr>
        <xdr:cNvSpPr/>
      </xdr:nvSpPr>
      <xdr:spPr>
        <a:xfrm>
          <a:off x="3312160" y="1384998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69214</xdr:rowOff>
    </xdr:from>
    <xdr:to>
      <xdr:col>15</xdr:col>
      <xdr:colOff>101600</xdr:colOff>
      <xdr:row>82</xdr:row>
      <xdr:rowOff>170814</xdr:rowOff>
    </xdr:to>
    <xdr:sp macro="" textlink="">
      <xdr:nvSpPr>
        <xdr:cNvPr id="296" name="フローチャート: 判断 295">
          <a:extLst>
            <a:ext uri="{FF2B5EF4-FFF2-40B4-BE49-F238E27FC236}">
              <a16:creationId xmlns:a16="http://schemas.microsoft.com/office/drawing/2014/main" id="{A9179D5E-5AE5-48C7-BB64-5EC9AC794939}"/>
            </a:ext>
          </a:extLst>
        </xdr:cNvPr>
        <xdr:cNvSpPr/>
      </xdr:nvSpPr>
      <xdr:spPr>
        <a:xfrm>
          <a:off x="2514600" y="13815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65405</xdr:rowOff>
    </xdr:from>
    <xdr:to>
      <xdr:col>10</xdr:col>
      <xdr:colOff>165100</xdr:colOff>
      <xdr:row>82</xdr:row>
      <xdr:rowOff>167005</xdr:rowOff>
    </xdr:to>
    <xdr:sp macro="" textlink="">
      <xdr:nvSpPr>
        <xdr:cNvPr id="297" name="フローチャート: 判断 296">
          <a:extLst>
            <a:ext uri="{FF2B5EF4-FFF2-40B4-BE49-F238E27FC236}">
              <a16:creationId xmlns:a16="http://schemas.microsoft.com/office/drawing/2014/main" id="{056E8135-1C81-459F-A96F-6A60C0F13D27}"/>
            </a:ext>
          </a:extLst>
        </xdr:cNvPr>
        <xdr:cNvSpPr/>
      </xdr:nvSpPr>
      <xdr:spPr>
        <a:xfrm>
          <a:off x="1739900" y="1381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52070</xdr:rowOff>
    </xdr:from>
    <xdr:to>
      <xdr:col>6</xdr:col>
      <xdr:colOff>38100</xdr:colOff>
      <xdr:row>82</xdr:row>
      <xdr:rowOff>153670</xdr:rowOff>
    </xdr:to>
    <xdr:sp macro="" textlink="">
      <xdr:nvSpPr>
        <xdr:cNvPr id="298" name="フローチャート: 判断 297">
          <a:extLst>
            <a:ext uri="{FF2B5EF4-FFF2-40B4-BE49-F238E27FC236}">
              <a16:creationId xmlns:a16="http://schemas.microsoft.com/office/drawing/2014/main" id="{CF6F5190-8E64-47E6-BA1E-0975EB173FAB}"/>
            </a:ext>
          </a:extLst>
        </xdr:cNvPr>
        <xdr:cNvSpPr/>
      </xdr:nvSpPr>
      <xdr:spPr>
        <a:xfrm>
          <a:off x="965200" y="1379855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2DCE7D55-B596-4312-93EC-7C42F2761CC4}"/>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5CB9995C-B78F-48E0-9CC2-E47ECEF89BA5}"/>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9C7FA2-0C54-489B-BC4C-3CDB9E0B3126}"/>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68AB9797-F96A-465C-8793-A80631FDFA52}"/>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9EB13860-24B6-4C34-A1B8-6C8CA1E25C2D}"/>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147320</xdr:rowOff>
    </xdr:from>
    <xdr:to>
      <xdr:col>24</xdr:col>
      <xdr:colOff>114300</xdr:colOff>
      <xdr:row>84</xdr:row>
      <xdr:rowOff>77470</xdr:rowOff>
    </xdr:to>
    <xdr:sp macro="" textlink="">
      <xdr:nvSpPr>
        <xdr:cNvPr id="304" name="楕円 303">
          <a:extLst>
            <a:ext uri="{FF2B5EF4-FFF2-40B4-BE49-F238E27FC236}">
              <a16:creationId xmlns:a16="http://schemas.microsoft.com/office/drawing/2014/main" id="{CA95F891-42EF-444A-94A6-7E322DE23196}"/>
            </a:ext>
          </a:extLst>
        </xdr:cNvPr>
        <xdr:cNvSpPr/>
      </xdr:nvSpPr>
      <xdr:spPr>
        <a:xfrm>
          <a:off x="4036060" y="140614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125747</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D86A3925-5B13-4F2A-B9C0-36331739E8CC}"/>
            </a:ext>
          </a:extLst>
        </xdr:cNvPr>
        <xdr:cNvSpPr txBox="1"/>
      </xdr:nvSpPr>
      <xdr:spPr>
        <a:xfrm>
          <a:off x="4124960" y="14039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95886</xdr:rowOff>
    </xdr:from>
    <xdr:to>
      <xdr:col>20</xdr:col>
      <xdr:colOff>38100</xdr:colOff>
      <xdr:row>85</xdr:row>
      <xdr:rowOff>26036</xdr:rowOff>
    </xdr:to>
    <xdr:sp macro="" textlink="">
      <xdr:nvSpPr>
        <xdr:cNvPr id="306" name="楕円 305">
          <a:extLst>
            <a:ext uri="{FF2B5EF4-FFF2-40B4-BE49-F238E27FC236}">
              <a16:creationId xmlns:a16="http://schemas.microsoft.com/office/drawing/2014/main" id="{C5B47F7E-EA18-42EE-AA28-4D0CD3B2B100}"/>
            </a:ext>
          </a:extLst>
        </xdr:cNvPr>
        <xdr:cNvSpPr/>
      </xdr:nvSpPr>
      <xdr:spPr>
        <a:xfrm>
          <a:off x="3312160" y="1417764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26670</xdr:rowOff>
    </xdr:from>
    <xdr:to>
      <xdr:col>24</xdr:col>
      <xdr:colOff>63500</xdr:colOff>
      <xdr:row>84</xdr:row>
      <xdr:rowOff>146686</xdr:rowOff>
    </xdr:to>
    <xdr:cxnSp macro="">
      <xdr:nvCxnSpPr>
        <xdr:cNvPr id="307" name="直線コネクタ 306">
          <a:extLst>
            <a:ext uri="{FF2B5EF4-FFF2-40B4-BE49-F238E27FC236}">
              <a16:creationId xmlns:a16="http://schemas.microsoft.com/office/drawing/2014/main" id="{F2C42A68-39F6-43B6-9AB8-BAB5273770D0}"/>
            </a:ext>
          </a:extLst>
        </xdr:cNvPr>
        <xdr:cNvCxnSpPr/>
      </xdr:nvCxnSpPr>
      <xdr:spPr>
        <a:xfrm flipV="1">
          <a:off x="3355340" y="14108430"/>
          <a:ext cx="731520" cy="120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17780</xdr:rowOff>
    </xdr:from>
    <xdr:to>
      <xdr:col>15</xdr:col>
      <xdr:colOff>101600</xdr:colOff>
      <xdr:row>85</xdr:row>
      <xdr:rowOff>119380</xdr:rowOff>
    </xdr:to>
    <xdr:sp macro="" textlink="">
      <xdr:nvSpPr>
        <xdr:cNvPr id="308" name="楕円 307">
          <a:extLst>
            <a:ext uri="{FF2B5EF4-FFF2-40B4-BE49-F238E27FC236}">
              <a16:creationId xmlns:a16="http://schemas.microsoft.com/office/drawing/2014/main" id="{F96A3063-9202-4E7C-99A5-CB26A5495B32}"/>
            </a:ext>
          </a:extLst>
        </xdr:cNvPr>
        <xdr:cNvSpPr/>
      </xdr:nvSpPr>
      <xdr:spPr>
        <a:xfrm>
          <a:off x="2514600" y="1426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146686</xdr:rowOff>
    </xdr:from>
    <xdr:to>
      <xdr:col>19</xdr:col>
      <xdr:colOff>177800</xdr:colOff>
      <xdr:row>85</xdr:row>
      <xdr:rowOff>68580</xdr:rowOff>
    </xdr:to>
    <xdr:cxnSp macro="">
      <xdr:nvCxnSpPr>
        <xdr:cNvPr id="309" name="直線コネクタ 308">
          <a:extLst>
            <a:ext uri="{FF2B5EF4-FFF2-40B4-BE49-F238E27FC236}">
              <a16:creationId xmlns:a16="http://schemas.microsoft.com/office/drawing/2014/main" id="{37723DB2-7A56-4F88-B68F-E661CBD5154F}"/>
            </a:ext>
          </a:extLst>
        </xdr:cNvPr>
        <xdr:cNvCxnSpPr/>
      </xdr:nvCxnSpPr>
      <xdr:spPr>
        <a:xfrm flipV="1">
          <a:off x="2565400" y="14228446"/>
          <a:ext cx="789940" cy="8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158750</xdr:rowOff>
    </xdr:from>
    <xdr:to>
      <xdr:col>10</xdr:col>
      <xdr:colOff>165100</xdr:colOff>
      <xdr:row>85</xdr:row>
      <xdr:rowOff>88900</xdr:rowOff>
    </xdr:to>
    <xdr:sp macro="" textlink="">
      <xdr:nvSpPr>
        <xdr:cNvPr id="310" name="楕円 309">
          <a:extLst>
            <a:ext uri="{FF2B5EF4-FFF2-40B4-BE49-F238E27FC236}">
              <a16:creationId xmlns:a16="http://schemas.microsoft.com/office/drawing/2014/main" id="{E9E4F365-BAD0-44CA-B496-8C94A371BE0D}"/>
            </a:ext>
          </a:extLst>
        </xdr:cNvPr>
        <xdr:cNvSpPr/>
      </xdr:nvSpPr>
      <xdr:spPr>
        <a:xfrm>
          <a:off x="1739900" y="142405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38100</xdr:rowOff>
    </xdr:from>
    <xdr:to>
      <xdr:col>15</xdr:col>
      <xdr:colOff>50800</xdr:colOff>
      <xdr:row>85</xdr:row>
      <xdr:rowOff>68580</xdr:rowOff>
    </xdr:to>
    <xdr:cxnSp macro="">
      <xdr:nvCxnSpPr>
        <xdr:cNvPr id="311" name="直線コネクタ 310">
          <a:extLst>
            <a:ext uri="{FF2B5EF4-FFF2-40B4-BE49-F238E27FC236}">
              <a16:creationId xmlns:a16="http://schemas.microsoft.com/office/drawing/2014/main" id="{069A6B40-0E23-4526-990E-5CBAFC8DD576}"/>
            </a:ext>
          </a:extLst>
        </xdr:cNvPr>
        <xdr:cNvCxnSpPr/>
      </xdr:nvCxnSpPr>
      <xdr:spPr>
        <a:xfrm>
          <a:off x="1790700" y="14287500"/>
          <a:ext cx="7747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19686</xdr:rowOff>
    </xdr:from>
    <xdr:to>
      <xdr:col>6</xdr:col>
      <xdr:colOff>38100</xdr:colOff>
      <xdr:row>85</xdr:row>
      <xdr:rowOff>121286</xdr:rowOff>
    </xdr:to>
    <xdr:sp macro="" textlink="">
      <xdr:nvSpPr>
        <xdr:cNvPr id="312" name="楕円 311">
          <a:extLst>
            <a:ext uri="{FF2B5EF4-FFF2-40B4-BE49-F238E27FC236}">
              <a16:creationId xmlns:a16="http://schemas.microsoft.com/office/drawing/2014/main" id="{418C633B-E25A-4360-8FB4-FE10C6412B57}"/>
            </a:ext>
          </a:extLst>
        </xdr:cNvPr>
        <xdr:cNvSpPr/>
      </xdr:nvSpPr>
      <xdr:spPr>
        <a:xfrm>
          <a:off x="965200" y="1426908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38100</xdr:rowOff>
    </xdr:from>
    <xdr:to>
      <xdr:col>10</xdr:col>
      <xdr:colOff>114300</xdr:colOff>
      <xdr:row>85</xdr:row>
      <xdr:rowOff>70486</xdr:rowOff>
    </xdr:to>
    <xdr:cxnSp macro="">
      <xdr:nvCxnSpPr>
        <xdr:cNvPr id="313" name="直線コネクタ 312">
          <a:extLst>
            <a:ext uri="{FF2B5EF4-FFF2-40B4-BE49-F238E27FC236}">
              <a16:creationId xmlns:a16="http://schemas.microsoft.com/office/drawing/2014/main" id="{5A670584-621E-4F51-B695-48F47BE018A3}"/>
            </a:ext>
          </a:extLst>
        </xdr:cNvPr>
        <xdr:cNvCxnSpPr/>
      </xdr:nvCxnSpPr>
      <xdr:spPr>
        <a:xfrm flipV="1">
          <a:off x="1008380" y="14287500"/>
          <a:ext cx="78232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50182</xdr:rowOff>
    </xdr:from>
    <xdr:ext cx="405111" cy="259045"/>
    <xdr:sp macro="" textlink="">
      <xdr:nvSpPr>
        <xdr:cNvPr id="314" name="n_1aveValue【公営住宅】&#10;有形固定資産減価償却率">
          <a:extLst>
            <a:ext uri="{FF2B5EF4-FFF2-40B4-BE49-F238E27FC236}">
              <a16:creationId xmlns:a16="http://schemas.microsoft.com/office/drawing/2014/main" id="{C83CAE10-7610-4B2F-9400-F5E40FC9301A}"/>
            </a:ext>
          </a:extLst>
        </xdr:cNvPr>
        <xdr:cNvSpPr txBox="1"/>
      </xdr:nvSpPr>
      <xdr:spPr>
        <a:xfrm>
          <a:off x="3170564" y="1362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15891</xdr:rowOff>
    </xdr:from>
    <xdr:ext cx="405111" cy="259045"/>
    <xdr:sp macro="" textlink="">
      <xdr:nvSpPr>
        <xdr:cNvPr id="315" name="n_2aveValue【公営住宅】&#10;有形固定資産減価償却率">
          <a:extLst>
            <a:ext uri="{FF2B5EF4-FFF2-40B4-BE49-F238E27FC236}">
              <a16:creationId xmlns:a16="http://schemas.microsoft.com/office/drawing/2014/main" id="{A3C73D40-DB73-4A85-8D80-48240D3880F7}"/>
            </a:ext>
          </a:extLst>
        </xdr:cNvPr>
        <xdr:cNvSpPr txBox="1"/>
      </xdr:nvSpPr>
      <xdr:spPr>
        <a:xfrm>
          <a:off x="2385704" y="13594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12082</xdr:rowOff>
    </xdr:from>
    <xdr:ext cx="405111" cy="259045"/>
    <xdr:sp macro="" textlink="">
      <xdr:nvSpPr>
        <xdr:cNvPr id="316" name="n_3aveValue【公営住宅】&#10;有形固定資産減価償却率">
          <a:extLst>
            <a:ext uri="{FF2B5EF4-FFF2-40B4-BE49-F238E27FC236}">
              <a16:creationId xmlns:a16="http://schemas.microsoft.com/office/drawing/2014/main" id="{3BB2555F-A576-4D03-A3B5-6340BF7152AF}"/>
            </a:ext>
          </a:extLst>
        </xdr:cNvPr>
        <xdr:cNvSpPr txBox="1"/>
      </xdr:nvSpPr>
      <xdr:spPr>
        <a:xfrm>
          <a:off x="1611004" y="1359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170197</xdr:rowOff>
    </xdr:from>
    <xdr:ext cx="405111" cy="259045"/>
    <xdr:sp macro="" textlink="">
      <xdr:nvSpPr>
        <xdr:cNvPr id="317" name="n_4aveValue【公営住宅】&#10;有形固定資産減価償却率">
          <a:extLst>
            <a:ext uri="{FF2B5EF4-FFF2-40B4-BE49-F238E27FC236}">
              <a16:creationId xmlns:a16="http://schemas.microsoft.com/office/drawing/2014/main" id="{982A8604-BA40-4158-97E6-D83CBC524EB5}"/>
            </a:ext>
          </a:extLst>
        </xdr:cNvPr>
        <xdr:cNvSpPr txBox="1"/>
      </xdr:nvSpPr>
      <xdr:spPr>
        <a:xfrm>
          <a:off x="836304" y="1358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17163</xdr:rowOff>
    </xdr:from>
    <xdr:ext cx="405111" cy="259045"/>
    <xdr:sp macro="" textlink="">
      <xdr:nvSpPr>
        <xdr:cNvPr id="318" name="n_1mainValue【公営住宅】&#10;有形固定資産減価償却率">
          <a:extLst>
            <a:ext uri="{FF2B5EF4-FFF2-40B4-BE49-F238E27FC236}">
              <a16:creationId xmlns:a16="http://schemas.microsoft.com/office/drawing/2014/main" id="{917C1C7F-5DF0-4306-8957-688A130BF140}"/>
            </a:ext>
          </a:extLst>
        </xdr:cNvPr>
        <xdr:cNvSpPr txBox="1"/>
      </xdr:nvSpPr>
      <xdr:spPr>
        <a:xfrm>
          <a:off x="3170564" y="14266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110507</xdr:rowOff>
    </xdr:from>
    <xdr:ext cx="405111" cy="259045"/>
    <xdr:sp macro="" textlink="">
      <xdr:nvSpPr>
        <xdr:cNvPr id="319" name="n_2mainValue【公営住宅】&#10;有形固定資産減価償却率">
          <a:extLst>
            <a:ext uri="{FF2B5EF4-FFF2-40B4-BE49-F238E27FC236}">
              <a16:creationId xmlns:a16="http://schemas.microsoft.com/office/drawing/2014/main" id="{D42B2418-940B-4D89-A8E9-DABBC345CF3C}"/>
            </a:ext>
          </a:extLst>
        </xdr:cNvPr>
        <xdr:cNvSpPr txBox="1"/>
      </xdr:nvSpPr>
      <xdr:spPr>
        <a:xfrm>
          <a:off x="2385704" y="1435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80027</xdr:rowOff>
    </xdr:from>
    <xdr:ext cx="405111" cy="259045"/>
    <xdr:sp macro="" textlink="">
      <xdr:nvSpPr>
        <xdr:cNvPr id="320" name="n_3mainValue【公営住宅】&#10;有形固定資産減価償却率">
          <a:extLst>
            <a:ext uri="{FF2B5EF4-FFF2-40B4-BE49-F238E27FC236}">
              <a16:creationId xmlns:a16="http://schemas.microsoft.com/office/drawing/2014/main" id="{5171F9A0-ED95-47AD-8CEE-0AA1088A2A57}"/>
            </a:ext>
          </a:extLst>
        </xdr:cNvPr>
        <xdr:cNvSpPr txBox="1"/>
      </xdr:nvSpPr>
      <xdr:spPr>
        <a:xfrm>
          <a:off x="1611004" y="1432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112413</xdr:rowOff>
    </xdr:from>
    <xdr:ext cx="405111" cy="259045"/>
    <xdr:sp macro="" textlink="">
      <xdr:nvSpPr>
        <xdr:cNvPr id="321" name="n_4mainValue【公営住宅】&#10;有形固定資産減価償却率">
          <a:extLst>
            <a:ext uri="{FF2B5EF4-FFF2-40B4-BE49-F238E27FC236}">
              <a16:creationId xmlns:a16="http://schemas.microsoft.com/office/drawing/2014/main" id="{425E0BA1-B3BD-4415-937C-BB341E17906F}"/>
            </a:ext>
          </a:extLst>
        </xdr:cNvPr>
        <xdr:cNvSpPr txBox="1"/>
      </xdr:nvSpPr>
      <xdr:spPr>
        <a:xfrm>
          <a:off x="836304" y="1436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724903A4-9339-40BD-8FB6-E2FD9D9AE916}"/>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7305F35D-9B44-4242-85AD-687CAE68287A}"/>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4F0C9B66-B0D0-4E74-9B37-617718633920}"/>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9A0B9179-E686-476E-B1AE-74E3B91BB03B}"/>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0BBC46CA-3D31-4E0C-BE4D-85230F547674}"/>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256C57AD-8819-45CA-8E3B-084229F208A5}"/>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4E1C1B6F-EA21-479E-96E3-B83420FDDAF0}"/>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7993AF01-30E2-44CD-B530-CE2B957A0662}"/>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06D8ABE6-98BE-4B30-8C81-EE7FB3E9EEAD}"/>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B893AC3A-21DA-4B6F-9D1C-7AB1B0CEE7C0}"/>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a:extLst>
            <a:ext uri="{FF2B5EF4-FFF2-40B4-BE49-F238E27FC236}">
              <a16:creationId xmlns:a16="http://schemas.microsoft.com/office/drawing/2014/main" id="{E14C8A32-1EA8-4B54-A133-AB3AB7505BF3}"/>
            </a:ext>
          </a:extLst>
        </xdr:cNvPr>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a:extLst>
            <a:ext uri="{FF2B5EF4-FFF2-40B4-BE49-F238E27FC236}">
              <a16:creationId xmlns:a16="http://schemas.microsoft.com/office/drawing/2014/main" id="{C9196897-4099-4CFF-B920-188A19F6863C}"/>
            </a:ext>
          </a:extLst>
        </xdr:cNvPr>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a:extLst>
            <a:ext uri="{FF2B5EF4-FFF2-40B4-BE49-F238E27FC236}">
              <a16:creationId xmlns:a16="http://schemas.microsoft.com/office/drawing/2014/main" id="{CAAE95A5-F179-41D9-8A29-6E302C7F422C}"/>
            </a:ext>
          </a:extLst>
        </xdr:cNvPr>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a:extLst>
            <a:ext uri="{FF2B5EF4-FFF2-40B4-BE49-F238E27FC236}">
              <a16:creationId xmlns:a16="http://schemas.microsoft.com/office/drawing/2014/main" id="{37243F25-B04B-4B24-BDFB-22831876B4CC}"/>
            </a:ext>
          </a:extLst>
        </xdr:cNvPr>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a:extLst>
            <a:ext uri="{FF2B5EF4-FFF2-40B4-BE49-F238E27FC236}">
              <a16:creationId xmlns:a16="http://schemas.microsoft.com/office/drawing/2014/main" id="{F61B453F-19C0-4D2D-9712-6F4D6624F79C}"/>
            </a:ext>
          </a:extLst>
        </xdr:cNvPr>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a:extLst>
            <a:ext uri="{FF2B5EF4-FFF2-40B4-BE49-F238E27FC236}">
              <a16:creationId xmlns:a16="http://schemas.microsoft.com/office/drawing/2014/main" id="{5023ED8A-A464-4CE8-B55C-96319D7DFABC}"/>
            </a:ext>
          </a:extLst>
        </xdr:cNvPr>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a:extLst>
            <a:ext uri="{FF2B5EF4-FFF2-40B4-BE49-F238E27FC236}">
              <a16:creationId xmlns:a16="http://schemas.microsoft.com/office/drawing/2014/main" id="{A56C2263-A5DD-429E-850D-5AE50348DB6C}"/>
            </a:ext>
          </a:extLst>
        </xdr:cNvPr>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a:extLst>
            <a:ext uri="{FF2B5EF4-FFF2-40B4-BE49-F238E27FC236}">
              <a16:creationId xmlns:a16="http://schemas.microsoft.com/office/drawing/2014/main" id="{00434C51-7409-4DC1-9B05-D08167644CEE}"/>
            </a:ext>
          </a:extLst>
        </xdr:cNvPr>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a:extLst>
            <a:ext uri="{FF2B5EF4-FFF2-40B4-BE49-F238E27FC236}">
              <a16:creationId xmlns:a16="http://schemas.microsoft.com/office/drawing/2014/main" id="{8C42C813-B35C-49A7-8092-680516024F1A}"/>
            </a:ext>
          </a:extLst>
        </xdr:cNvPr>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1" name="テキスト ボックス 340">
          <a:extLst>
            <a:ext uri="{FF2B5EF4-FFF2-40B4-BE49-F238E27FC236}">
              <a16:creationId xmlns:a16="http://schemas.microsoft.com/office/drawing/2014/main" id="{EBD5B437-1DD4-4DDF-BCFC-F3204D071B5E}"/>
            </a:ext>
          </a:extLst>
        </xdr:cNvPr>
        <xdr:cNvSpPr txBox="1"/>
      </xdr:nvSpPr>
      <xdr:spPr>
        <a:xfrm>
          <a:off x="54053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F3382F6B-7C2F-48C9-B596-F0DA1D735728}"/>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3" name="テキスト ボックス 342">
          <a:extLst>
            <a:ext uri="{FF2B5EF4-FFF2-40B4-BE49-F238E27FC236}">
              <a16:creationId xmlns:a16="http://schemas.microsoft.com/office/drawing/2014/main" id="{B2326D0E-3FDD-400C-A41D-FD653EB3FA9F}"/>
            </a:ext>
          </a:extLst>
        </xdr:cNvPr>
        <xdr:cNvSpPr txBox="1"/>
      </xdr:nvSpPr>
      <xdr:spPr>
        <a:xfrm>
          <a:off x="5364041" y="125298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a:extLst>
            <a:ext uri="{FF2B5EF4-FFF2-40B4-BE49-F238E27FC236}">
              <a16:creationId xmlns:a16="http://schemas.microsoft.com/office/drawing/2014/main" id="{5048FB3A-C1BD-403F-8BAD-CE5F99A53E70}"/>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61340</xdr:rowOff>
    </xdr:from>
    <xdr:to>
      <xdr:col>54</xdr:col>
      <xdr:colOff>189865</xdr:colOff>
      <xdr:row>86</xdr:row>
      <xdr:rowOff>107442</xdr:rowOff>
    </xdr:to>
    <xdr:cxnSp macro="">
      <xdr:nvCxnSpPr>
        <xdr:cNvPr id="345" name="直線コネクタ 344">
          <a:extLst>
            <a:ext uri="{FF2B5EF4-FFF2-40B4-BE49-F238E27FC236}">
              <a16:creationId xmlns:a16="http://schemas.microsoft.com/office/drawing/2014/main" id="{AB3A244A-EE92-452E-B795-4080163BBF8A}"/>
            </a:ext>
          </a:extLst>
        </xdr:cNvPr>
        <xdr:cNvCxnSpPr/>
      </xdr:nvCxnSpPr>
      <xdr:spPr>
        <a:xfrm flipV="1">
          <a:off x="9219565" y="13137260"/>
          <a:ext cx="0" cy="13872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111269</xdr:rowOff>
    </xdr:from>
    <xdr:ext cx="469744" cy="259045"/>
    <xdr:sp macro="" textlink="">
      <xdr:nvSpPr>
        <xdr:cNvPr id="346" name="【公営住宅】&#10;一人当たり面積最小値テキスト">
          <a:extLst>
            <a:ext uri="{FF2B5EF4-FFF2-40B4-BE49-F238E27FC236}">
              <a16:creationId xmlns:a16="http://schemas.microsoft.com/office/drawing/2014/main" id="{7A7599FD-ECDD-4B50-80F5-2F587A29FD14}"/>
            </a:ext>
          </a:extLst>
        </xdr:cNvPr>
        <xdr:cNvSpPr txBox="1"/>
      </xdr:nvSpPr>
      <xdr:spPr>
        <a:xfrm>
          <a:off x="9258300" y="14528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107442</xdr:rowOff>
    </xdr:from>
    <xdr:to>
      <xdr:col>55</xdr:col>
      <xdr:colOff>88900</xdr:colOff>
      <xdr:row>86</xdr:row>
      <xdr:rowOff>107442</xdr:rowOff>
    </xdr:to>
    <xdr:cxnSp macro="">
      <xdr:nvCxnSpPr>
        <xdr:cNvPr id="347" name="直線コネクタ 346">
          <a:extLst>
            <a:ext uri="{FF2B5EF4-FFF2-40B4-BE49-F238E27FC236}">
              <a16:creationId xmlns:a16="http://schemas.microsoft.com/office/drawing/2014/main" id="{EAA7B674-893B-4431-9047-BB75AC15656A}"/>
            </a:ext>
          </a:extLst>
        </xdr:cNvPr>
        <xdr:cNvCxnSpPr/>
      </xdr:nvCxnSpPr>
      <xdr:spPr>
        <a:xfrm>
          <a:off x="9154160" y="145244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8017</xdr:rowOff>
    </xdr:from>
    <xdr:ext cx="469744" cy="259045"/>
    <xdr:sp macro="" textlink="">
      <xdr:nvSpPr>
        <xdr:cNvPr id="348" name="【公営住宅】&#10;一人当たり面積最大値テキスト">
          <a:extLst>
            <a:ext uri="{FF2B5EF4-FFF2-40B4-BE49-F238E27FC236}">
              <a16:creationId xmlns:a16="http://schemas.microsoft.com/office/drawing/2014/main" id="{EA5C5C36-E7D4-4EA5-8EE0-803967C61678}"/>
            </a:ext>
          </a:extLst>
        </xdr:cNvPr>
        <xdr:cNvSpPr txBox="1"/>
      </xdr:nvSpPr>
      <xdr:spPr>
        <a:xfrm>
          <a:off x="9258300" y="12916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61340</xdr:rowOff>
    </xdr:from>
    <xdr:to>
      <xdr:col>55</xdr:col>
      <xdr:colOff>88900</xdr:colOff>
      <xdr:row>78</xdr:row>
      <xdr:rowOff>61340</xdr:rowOff>
    </xdr:to>
    <xdr:cxnSp macro="">
      <xdr:nvCxnSpPr>
        <xdr:cNvPr id="349" name="直線コネクタ 348">
          <a:extLst>
            <a:ext uri="{FF2B5EF4-FFF2-40B4-BE49-F238E27FC236}">
              <a16:creationId xmlns:a16="http://schemas.microsoft.com/office/drawing/2014/main" id="{4101A7F9-A504-4121-A705-1C560E707055}"/>
            </a:ext>
          </a:extLst>
        </xdr:cNvPr>
        <xdr:cNvCxnSpPr/>
      </xdr:nvCxnSpPr>
      <xdr:spPr>
        <a:xfrm>
          <a:off x="9154160" y="131372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57993</xdr:rowOff>
    </xdr:from>
    <xdr:ext cx="469744" cy="259045"/>
    <xdr:sp macro="" textlink="">
      <xdr:nvSpPr>
        <xdr:cNvPr id="350" name="【公営住宅】&#10;一人当たり面積平均値テキスト">
          <a:extLst>
            <a:ext uri="{FF2B5EF4-FFF2-40B4-BE49-F238E27FC236}">
              <a16:creationId xmlns:a16="http://schemas.microsoft.com/office/drawing/2014/main" id="{1C6CF90A-B394-4FFB-AFFA-76C7DBEDE7F1}"/>
            </a:ext>
          </a:extLst>
        </xdr:cNvPr>
        <xdr:cNvSpPr txBox="1"/>
      </xdr:nvSpPr>
      <xdr:spPr>
        <a:xfrm>
          <a:off x="9258300" y="139721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35116</xdr:rowOff>
    </xdr:from>
    <xdr:to>
      <xdr:col>55</xdr:col>
      <xdr:colOff>50800</xdr:colOff>
      <xdr:row>84</xdr:row>
      <xdr:rowOff>136716</xdr:rowOff>
    </xdr:to>
    <xdr:sp macro="" textlink="">
      <xdr:nvSpPr>
        <xdr:cNvPr id="351" name="フローチャート: 判断 350">
          <a:extLst>
            <a:ext uri="{FF2B5EF4-FFF2-40B4-BE49-F238E27FC236}">
              <a16:creationId xmlns:a16="http://schemas.microsoft.com/office/drawing/2014/main" id="{D591C4F9-0E37-4CFF-9345-A1A4621A91B2}"/>
            </a:ext>
          </a:extLst>
        </xdr:cNvPr>
        <xdr:cNvSpPr/>
      </xdr:nvSpPr>
      <xdr:spPr>
        <a:xfrm>
          <a:off x="9192260" y="1411687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36258</xdr:rowOff>
    </xdr:from>
    <xdr:to>
      <xdr:col>50</xdr:col>
      <xdr:colOff>165100</xdr:colOff>
      <xdr:row>84</xdr:row>
      <xdr:rowOff>137858</xdr:rowOff>
    </xdr:to>
    <xdr:sp macro="" textlink="">
      <xdr:nvSpPr>
        <xdr:cNvPr id="352" name="フローチャート: 判断 351">
          <a:extLst>
            <a:ext uri="{FF2B5EF4-FFF2-40B4-BE49-F238E27FC236}">
              <a16:creationId xmlns:a16="http://schemas.microsoft.com/office/drawing/2014/main" id="{362581F2-8DE4-44E4-A79D-67C5CD17BAF1}"/>
            </a:ext>
          </a:extLst>
        </xdr:cNvPr>
        <xdr:cNvSpPr/>
      </xdr:nvSpPr>
      <xdr:spPr>
        <a:xfrm>
          <a:off x="8445500" y="14118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72834</xdr:rowOff>
    </xdr:from>
    <xdr:to>
      <xdr:col>46</xdr:col>
      <xdr:colOff>38100</xdr:colOff>
      <xdr:row>85</xdr:row>
      <xdr:rowOff>2984</xdr:rowOff>
    </xdr:to>
    <xdr:sp macro="" textlink="">
      <xdr:nvSpPr>
        <xdr:cNvPr id="353" name="フローチャート: 判断 352">
          <a:extLst>
            <a:ext uri="{FF2B5EF4-FFF2-40B4-BE49-F238E27FC236}">
              <a16:creationId xmlns:a16="http://schemas.microsoft.com/office/drawing/2014/main" id="{F9C852DA-3566-4793-A66C-D4E8B3C9E8AD}"/>
            </a:ext>
          </a:extLst>
        </xdr:cNvPr>
        <xdr:cNvSpPr/>
      </xdr:nvSpPr>
      <xdr:spPr>
        <a:xfrm>
          <a:off x="7670800" y="1415459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55880</xdr:rowOff>
    </xdr:from>
    <xdr:to>
      <xdr:col>41</xdr:col>
      <xdr:colOff>101600</xdr:colOff>
      <xdr:row>84</xdr:row>
      <xdr:rowOff>157480</xdr:rowOff>
    </xdr:to>
    <xdr:sp macro="" textlink="">
      <xdr:nvSpPr>
        <xdr:cNvPr id="354" name="フローチャート: 判断 353">
          <a:extLst>
            <a:ext uri="{FF2B5EF4-FFF2-40B4-BE49-F238E27FC236}">
              <a16:creationId xmlns:a16="http://schemas.microsoft.com/office/drawing/2014/main" id="{7DD82F85-B4B5-4751-A73D-527CD2D1E5CE}"/>
            </a:ext>
          </a:extLst>
        </xdr:cNvPr>
        <xdr:cNvSpPr/>
      </xdr:nvSpPr>
      <xdr:spPr>
        <a:xfrm>
          <a:off x="6873240" y="1413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42163</xdr:rowOff>
    </xdr:from>
    <xdr:to>
      <xdr:col>36</xdr:col>
      <xdr:colOff>165100</xdr:colOff>
      <xdr:row>84</xdr:row>
      <xdr:rowOff>143763</xdr:rowOff>
    </xdr:to>
    <xdr:sp macro="" textlink="">
      <xdr:nvSpPr>
        <xdr:cNvPr id="355" name="フローチャート: 判断 354">
          <a:extLst>
            <a:ext uri="{FF2B5EF4-FFF2-40B4-BE49-F238E27FC236}">
              <a16:creationId xmlns:a16="http://schemas.microsoft.com/office/drawing/2014/main" id="{3BBFA76F-1879-4147-A14E-64A63C47B77F}"/>
            </a:ext>
          </a:extLst>
        </xdr:cNvPr>
        <xdr:cNvSpPr/>
      </xdr:nvSpPr>
      <xdr:spPr>
        <a:xfrm>
          <a:off x="6098540" y="14123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6E62064C-C9D6-45D8-9B97-64B14051421E}"/>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6A28703D-2431-4118-9CDF-55BC295403BB}"/>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477AB349-360E-4134-9F64-35CE97E0F7DB}"/>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3BC93125-21A6-4F35-B83F-D528ED529037}"/>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16E5196F-FA1D-4557-8897-086F03BB22D9}"/>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21971</xdr:rowOff>
    </xdr:from>
    <xdr:to>
      <xdr:col>55</xdr:col>
      <xdr:colOff>50800</xdr:colOff>
      <xdr:row>86</xdr:row>
      <xdr:rowOff>123571</xdr:rowOff>
    </xdr:to>
    <xdr:sp macro="" textlink="">
      <xdr:nvSpPr>
        <xdr:cNvPr id="361" name="楕円 360">
          <a:extLst>
            <a:ext uri="{FF2B5EF4-FFF2-40B4-BE49-F238E27FC236}">
              <a16:creationId xmlns:a16="http://schemas.microsoft.com/office/drawing/2014/main" id="{AB9CE32D-F0FC-4E81-B01E-7DB39E92F985}"/>
            </a:ext>
          </a:extLst>
        </xdr:cNvPr>
        <xdr:cNvSpPr/>
      </xdr:nvSpPr>
      <xdr:spPr>
        <a:xfrm>
          <a:off x="9192260" y="1443901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108348</xdr:rowOff>
    </xdr:from>
    <xdr:ext cx="469744" cy="259045"/>
    <xdr:sp macro="" textlink="">
      <xdr:nvSpPr>
        <xdr:cNvPr id="362" name="【公営住宅】&#10;一人当たり面積該当値テキスト">
          <a:extLst>
            <a:ext uri="{FF2B5EF4-FFF2-40B4-BE49-F238E27FC236}">
              <a16:creationId xmlns:a16="http://schemas.microsoft.com/office/drawing/2014/main" id="{EB7EEB03-E184-4B49-B372-04048F8B61EE}"/>
            </a:ext>
          </a:extLst>
        </xdr:cNvPr>
        <xdr:cNvSpPr txBox="1"/>
      </xdr:nvSpPr>
      <xdr:spPr>
        <a:xfrm>
          <a:off x="9258300" y="14357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162370</xdr:rowOff>
    </xdr:from>
    <xdr:to>
      <xdr:col>50</xdr:col>
      <xdr:colOff>165100</xdr:colOff>
      <xdr:row>86</xdr:row>
      <xdr:rowOff>92520</xdr:rowOff>
    </xdr:to>
    <xdr:sp macro="" textlink="">
      <xdr:nvSpPr>
        <xdr:cNvPr id="363" name="楕円 362">
          <a:extLst>
            <a:ext uri="{FF2B5EF4-FFF2-40B4-BE49-F238E27FC236}">
              <a16:creationId xmlns:a16="http://schemas.microsoft.com/office/drawing/2014/main" id="{30BF83AC-4ABD-46B3-BC92-6F14B5135401}"/>
            </a:ext>
          </a:extLst>
        </xdr:cNvPr>
        <xdr:cNvSpPr/>
      </xdr:nvSpPr>
      <xdr:spPr>
        <a:xfrm>
          <a:off x="8445500" y="144117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41720</xdr:rowOff>
    </xdr:from>
    <xdr:to>
      <xdr:col>55</xdr:col>
      <xdr:colOff>0</xdr:colOff>
      <xdr:row>86</xdr:row>
      <xdr:rowOff>72771</xdr:rowOff>
    </xdr:to>
    <xdr:cxnSp macro="">
      <xdr:nvCxnSpPr>
        <xdr:cNvPr id="364" name="直線コネクタ 363">
          <a:extLst>
            <a:ext uri="{FF2B5EF4-FFF2-40B4-BE49-F238E27FC236}">
              <a16:creationId xmlns:a16="http://schemas.microsoft.com/office/drawing/2014/main" id="{E2CEE38D-B04D-4CDD-B1B3-025761D2B9B2}"/>
            </a:ext>
          </a:extLst>
        </xdr:cNvPr>
        <xdr:cNvCxnSpPr/>
      </xdr:nvCxnSpPr>
      <xdr:spPr>
        <a:xfrm>
          <a:off x="8496300" y="14458760"/>
          <a:ext cx="723900" cy="31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163513</xdr:rowOff>
    </xdr:from>
    <xdr:to>
      <xdr:col>46</xdr:col>
      <xdr:colOff>38100</xdr:colOff>
      <xdr:row>86</xdr:row>
      <xdr:rowOff>93663</xdr:rowOff>
    </xdr:to>
    <xdr:sp macro="" textlink="">
      <xdr:nvSpPr>
        <xdr:cNvPr id="365" name="楕円 364">
          <a:extLst>
            <a:ext uri="{FF2B5EF4-FFF2-40B4-BE49-F238E27FC236}">
              <a16:creationId xmlns:a16="http://schemas.microsoft.com/office/drawing/2014/main" id="{91CC3E91-12C1-4766-9F18-4FA816ABCA80}"/>
            </a:ext>
          </a:extLst>
        </xdr:cNvPr>
        <xdr:cNvSpPr/>
      </xdr:nvSpPr>
      <xdr:spPr>
        <a:xfrm>
          <a:off x="7670800" y="1441291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41720</xdr:rowOff>
    </xdr:from>
    <xdr:to>
      <xdr:col>50</xdr:col>
      <xdr:colOff>114300</xdr:colOff>
      <xdr:row>86</xdr:row>
      <xdr:rowOff>42863</xdr:rowOff>
    </xdr:to>
    <xdr:cxnSp macro="">
      <xdr:nvCxnSpPr>
        <xdr:cNvPr id="366" name="直線コネクタ 365">
          <a:extLst>
            <a:ext uri="{FF2B5EF4-FFF2-40B4-BE49-F238E27FC236}">
              <a16:creationId xmlns:a16="http://schemas.microsoft.com/office/drawing/2014/main" id="{EAD47AE9-4377-460B-A19C-4377A3599331}"/>
            </a:ext>
          </a:extLst>
        </xdr:cNvPr>
        <xdr:cNvCxnSpPr/>
      </xdr:nvCxnSpPr>
      <xdr:spPr>
        <a:xfrm flipV="1">
          <a:off x="7713980" y="14458760"/>
          <a:ext cx="78232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164655</xdr:rowOff>
    </xdr:from>
    <xdr:to>
      <xdr:col>41</xdr:col>
      <xdr:colOff>101600</xdr:colOff>
      <xdr:row>86</xdr:row>
      <xdr:rowOff>94805</xdr:rowOff>
    </xdr:to>
    <xdr:sp macro="" textlink="">
      <xdr:nvSpPr>
        <xdr:cNvPr id="367" name="楕円 366">
          <a:extLst>
            <a:ext uri="{FF2B5EF4-FFF2-40B4-BE49-F238E27FC236}">
              <a16:creationId xmlns:a16="http://schemas.microsoft.com/office/drawing/2014/main" id="{49FC386E-CD7A-4995-83B1-BA3426FF287E}"/>
            </a:ext>
          </a:extLst>
        </xdr:cNvPr>
        <xdr:cNvSpPr/>
      </xdr:nvSpPr>
      <xdr:spPr>
        <a:xfrm>
          <a:off x="6873240" y="144140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42863</xdr:rowOff>
    </xdr:from>
    <xdr:to>
      <xdr:col>45</xdr:col>
      <xdr:colOff>177800</xdr:colOff>
      <xdr:row>86</xdr:row>
      <xdr:rowOff>44005</xdr:rowOff>
    </xdr:to>
    <xdr:cxnSp macro="">
      <xdr:nvCxnSpPr>
        <xdr:cNvPr id="368" name="直線コネクタ 367">
          <a:extLst>
            <a:ext uri="{FF2B5EF4-FFF2-40B4-BE49-F238E27FC236}">
              <a16:creationId xmlns:a16="http://schemas.microsoft.com/office/drawing/2014/main" id="{49CE21C9-E791-4642-A302-F0520916B6C4}"/>
            </a:ext>
          </a:extLst>
        </xdr:cNvPr>
        <xdr:cNvCxnSpPr/>
      </xdr:nvCxnSpPr>
      <xdr:spPr>
        <a:xfrm flipV="1">
          <a:off x="6924040" y="14459903"/>
          <a:ext cx="78994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165608</xdr:rowOff>
    </xdr:from>
    <xdr:to>
      <xdr:col>36</xdr:col>
      <xdr:colOff>165100</xdr:colOff>
      <xdr:row>86</xdr:row>
      <xdr:rowOff>95758</xdr:rowOff>
    </xdr:to>
    <xdr:sp macro="" textlink="">
      <xdr:nvSpPr>
        <xdr:cNvPr id="369" name="楕円 368">
          <a:extLst>
            <a:ext uri="{FF2B5EF4-FFF2-40B4-BE49-F238E27FC236}">
              <a16:creationId xmlns:a16="http://schemas.microsoft.com/office/drawing/2014/main" id="{2FABE0A4-7748-4620-97E4-294E9D020466}"/>
            </a:ext>
          </a:extLst>
        </xdr:cNvPr>
        <xdr:cNvSpPr/>
      </xdr:nvSpPr>
      <xdr:spPr>
        <a:xfrm>
          <a:off x="6098540" y="1441500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44005</xdr:rowOff>
    </xdr:from>
    <xdr:to>
      <xdr:col>41</xdr:col>
      <xdr:colOff>50800</xdr:colOff>
      <xdr:row>86</xdr:row>
      <xdr:rowOff>44958</xdr:rowOff>
    </xdr:to>
    <xdr:cxnSp macro="">
      <xdr:nvCxnSpPr>
        <xdr:cNvPr id="370" name="直線コネクタ 369">
          <a:extLst>
            <a:ext uri="{FF2B5EF4-FFF2-40B4-BE49-F238E27FC236}">
              <a16:creationId xmlns:a16="http://schemas.microsoft.com/office/drawing/2014/main" id="{AB841478-C1FE-45DA-8601-6669C36E47B5}"/>
            </a:ext>
          </a:extLst>
        </xdr:cNvPr>
        <xdr:cNvCxnSpPr/>
      </xdr:nvCxnSpPr>
      <xdr:spPr>
        <a:xfrm flipV="1">
          <a:off x="6149340" y="14461045"/>
          <a:ext cx="774700" cy="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154385</xdr:rowOff>
    </xdr:from>
    <xdr:ext cx="469744" cy="259045"/>
    <xdr:sp macro="" textlink="">
      <xdr:nvSpPr>
        <xdr:cNvPr id="371" name="n_1aveValue【公営住宅】&#10;一人当たり面積">
          <a:extLst>
            <a:ext uri="{FF2B5EF4-FFF2-40B4-BE49-F238E27FC236}">
              <a16:creationId xmlns:a16="http://schemas.microsoft.com/office/drawing/2014/main" id="{D34A4D23-A84E-4A58-9B55-44535D3A675B}"/>
            </a:ext>
          </a:extLst>
        </xdr:cNvPr>
        <xdr:cNvSpPr txBox="1"/>
      </xdr:nvSpPr>
      <xdr:spPr>
        <a:xfrm>
          <a:off x="8271587" y="13900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19511</xdr:rowOff>
    </xdr:from>
    <xdr:ext cx="469744" cy="259045"/>
    <xdr:sp macro="" textlink="">
      <xdr:nvSpPr>
        <xdr:cNvPr id="372" name="n_2aveValue【公営住宅】&#10;一人当たり面積">
          <a:extLst>
            <a:ext uri="{FF2B5EF4-FFF2-40B4-BE49-F238E27FC236}">
              <a16:creationId xmlns:a16="http://schemas.microsoft.com/office/drawing/2014/main" id="{C4DAFD30-2445-4FB2-92DE-C410B2971851}"/>
            </a:ext>
          </a:extLst>
        </xdr:cNvPr>
        <xdr:cNvSpPr txBox="1"/>
      </xdr:nvSpPr>
      <xdr:spPr>
        <a:xfrm>
          <a:off x="7509587" y="13933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2557</xdr:rowOff>
    </xdr:from>
    <xdr:ext cx="469744" cy="259045"/>
    <xdr:sp macro="" textlink="">
      <xdr:nvSpPr>
        <xdr:cNvPr id="373" name="n_3aveValue【公営住宅】&#10;一人当たり面積">
          <a:extLst>
            <a:ext uri="{FF2B5EF4-FFF2-40B4-BE49-F238E27FC236}">
              <a16:creationId xmlns:a16="http://schemas.microsoft.com/office/drawing/2014/main" id="{26681D88-42C3-4039-BF47-7F4B54B2DD83}"/>
            </a:ext>
          </a:extLst>
        </xdr:cNvPr>
        <xdr:cNvSpPr txBox="1"/>
      </xdr:nvSpPr>
      <xdr:spPr>
        <a:xfrm>
          <a:off x="6712027" y="1391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160290</xdr:rowOff>
    </xdr:from>
    <xdr:ext cx="469744" cy="259045"/>
    <xdr:sp macro="" textlink="">
      <xdr:nvSpPr>
        <xdr:cNvPr id="374" name="n_4aveValue【公営住宅】&#10;一人当たり面積">
          <a:extLst>
            <a:ext uri="{FF2B5EF4-FFF2-40B4-BE49-F238E27FC236}">
              <a16:creationId xmlns:a16="http://schemas.microsoft.com/office/drawing/2014/main" id="{F7D5F0A1-489A-499A-B4CC-2446D5C73DE5}"/>
            </a:ext>
          </a:extLst>
        </xdr:cNvPr>
        <xdr:cNvSpPr txBox="1"/>
      </xdr:nvSpPr>
      <xdr:spPr>
        <a:xfrm>
          <a:off x="5937327" y="13906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83647</xdr:rowOff>
    </xdr:from>
    <xdr:ext cx="469744" cy="259045"/>
    <xdr:sp macro="" textlink="">
      <xdr:nvSpPr>
        <xdr:cNvPr id="375" name="n_1mainValue【公営住宅】&#10;一人当たり面積">
          <a:extLst>
            <a:ext uri="{FF2B5EF4-FFF2-40B4-BE49-F238E27FC236}">
              <a16:creationId xmlns:a16="http://schemas.microsoft.com/office/drawing/2014/main" id="{38A83E90-1951-4143-8505-657E4952E4A1}"/>
            </a:ext>
          </a:extLst>
        </xdr:cNvPr>
        <xdr:cNvSpPr txBox="1"/>
      </xdr:nvSpPr>
      <xdr:spPr>
        <a:xfrm>
          <a:off x="8271587" y="14500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84790</xdr:rowOff>
    </xdr:from>
    <xdr:ext cx="469744" cy="259045"/>
    <xdr:sp macro="" textlink="">
      <xdr:nvSpPr>
        <xdr:cNvPr id="376" name="n_2mainValue【公営住宅】&#10;一人当たり面積">
          <a:extLst>
            <a:ext uri="{FF2B5EF4-FFF2-40B4-BE49-F238E27FC236}">
              <a16:creationId xmlns:a16="http://schemas.microsoft.com/office/drawing/2014/main" id="{19F3C93E-A9D9-4F0B-8AB6-EA025328F0E9}"/>
            </a:ext>
          </a:extLst>
        </xdr:cNvPr>
        <xdr:cNvSpPr txBox="1"/>
      </xdr:nvSpPr>
      <xdr:spPr>
        <a:xfrm>
          <a:off x="7509587" y="14501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85932</xdr:rowOff>
    </xdr:from>
    <xdr:ext cx="469744" cy="259045"/>
    <xdr:sp macro="" textlink="">
      <xdr:nvSpPr>
        <xdr:cNvPr id="377" name="n_3mainValue【公営住宅】&#10;一人当たり面積">
          <a:extLst>
            <a:ext uri="{FF2B5EF4-FFF2-40B4-BE49-F238E27FC236}">
              <a16:creationId xmlns:a16="http://schemas.microsoft.com/office/drawing/2014/main" id="{F198C5B5-DF31-42A4-B7A7-FB445DDD74E0}"/>
            </a:ext>
          </a:extLst>
        </xdr:cNvPr>
        <xdr:cNvSpPr txBox="1"/>
      </xdr:nvSpPr>
      <xdr:spPr>
        <a:xfrm>
          <a:off x="6712027" y="14502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86885</xdr:rowOff>
    </xdr:from>
    <xdr:ext cx="469744" cy="259045"/>
    <xdr:sp macro="" textlink="">
      <xdr:nvSpPr>
        <xdr:cNvPr id="378" name="n_4mainValue【公営住宅】&#10;一人当たり面積">
          <a:extLst>
            <a:ext uri="{FF2B5EF4-FFF2-40B4-BE49-F238E27FC236}">
              <a16:creationId xmlns:a16="http://schemas.microsoft.com/office/drawing/2014/main" id="{F3B92D31-D8E3-4414-B9CA-DB03D30646FA}"/>
            </a:ext>
          </a:extLst>
        </xdr:cNvPr>
        <xdr:cNvSpPr txBox="1"/>
      </xdr:nvSpPr>
      <xdr:spPr>
        <a:xfrm>
          <a:off x="5937327" y="14503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1846E0A4-9657-419F-B564-91A307C956C3}"/>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361FCB69-C097-4A35-B67C-2776FA35219C}"/>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17A713B6-9CDC-430D-A4AA-8ADCB366E19B}"/>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15FCACA3-F5BD-42CE-8B7B-91F673AFD33F}"/>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96505C07-37D6-4AEA-A7C4-3B9246127A47}"/>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9A3CC048-C482-42FE-B18A-29009411480E}"/>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7C286A81-75F6-406E-A4CC-2AE3740C2CA4}"/>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87FCC0A4-F407-4836-B61C-7371341BA05B}"/>
            </a:ext>
          </a:extLst>
        </xdr:cNvPr>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a:extLst>
            <a:ext uri="{FF2B5EF4-FFF2-40B4-BE49-F238E27FC236}">
              <a16:creationId xmlns:a16="http://schemas.microsoft.com/office/drawing/2014/main" id="{F3003DCC-B601-4F64-91E0-22268F4CEEB8}"/>
            </a:ext>
          </a:extLst>
        </xdr:cNvPr>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a:extLst>
            <a:ext uri="{FF2B5EF4-FFF2-40B4-BE49-F238E27FC236}">
              <a16:creationId xmlns:a16="http://schemas.microsoft.com/office/drawing/2014/main" id="{C07B089A-F255-4A26-AE32-9F0355948574}"/>
            </a:ext>
          </a:extLst>
        </xdr:cNvPr>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a:extLst>
            <a:ext uri="{FF2B5EF4-FFF2-40B4-BE49-F238E27FC236}">
              <a16:creationId xmlns:a16="http://schemas.microsoft.com/office/drawing/2014/main" id="{B3933CED-CC50-464E-9B59-3D0B16D03A74}"/>
            </a:ext>
          </a:extLst>
        </xdr:cNvPr>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a:extLst>
            <a:ext uri="{FF2B5EF4-FFF2-40B4-BE49-F238E27FC236}">
              <a16:creationId xmlns:a16="http://schemas.microsoft.com/office/drawing/2014/main" id="{F7C56E83-A69C-46D9-8E8E-489C3BCF5311}"/>
            </a:ext>
          </a:extLst>
        </xdr:cNvPr>
        <xdr:cNvCxnSpPr/>
      </xdr:nvCxnSpPr>
      <xdr:spPr>
        <a:xfrm>
          <a:off x="67056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a:extLst>
            <a:ext uri="{FF2B5EF4-FFF2-40B4-BE49-F238E27FC236}">
              <a16:creationId xmlns:a16="http://schemas.microsoft.com/office/drawing/2014/main" id="{4B895065-A6AF-4C15-BF1B-44803112C3E6}"/>
            </a:ext>
          </a:extLst>
        </xdr:cNvPr>
        <xdr:cNvSpPr txBox="1"/>
      </xdr:nvSpPr>
      <xdr:spPr>
        <a:xfrm>
          <a:off x="27196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a:extLst>
            <a:ext uri="{FF2B5EF4-FFF2-40B4-BE49-F238E27FC236}">
              <a16:creationId xmlns:a16="http://schemas.microsoft.com/office/drawing/2014/main" id="{E4C87DE6-E075-41E1-B2D2-7B8BB42185C6}"/>
            </a:ext>
          </a:extLst>
        </xdr:cNvPr>
        <xdr:cNvCxnSpPr/>
      </xdr:nvCxnSpPr>
      <xdr:spPr>
        <a:xfrm>
          <a:off x="67056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a:extLst>
            <a:ext uri="{FF2B5EF4-FFF2-40B4-BE49-F238E27FC236}">
              <a16:creationId xmlns:a16="http://schemas.microsoft.com/office/drawing/2014/main" id="{A15B56F9-E407-4EAD-867A-471B3B54E1CC}"/>
            </a:ext>
          </a:extLst>
        </xdr:cNvPr>
        <xdr:cNvSpPr txBox="1"/>
      </xdr:nvSpPr>
      <xdr:spPr>
        <a:xfrm>
          <a:off x="33608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a:extLst>
            <a:ext uri="{FF2B5EF4-FFF2-40B4-BE49-F238E27FC236}">
              <a16:creationId xmlns:a16="http://schemas.microsoft.com/office/drawing/2014/main" id="{22467A6D-95CE-4B70-A905-41049F948C0D}"/>
            </a:ext>
          </a:extLst>
        </xdr:cNvPr>
        <xdr:cNvCxnSpPr/>
      </xdr:nvCxnSpPr>
      <xdr:spPr>
        <a:xfrm>
          <a:off x="67056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a:extLst>
            <a:ext uri="{FF2B5EF4-FFF2-40B4-BE49-F238E27FC236}">
              <a16:creationId xmlns:a16="http://schemas.microsoft.com/office/drawing/2014/main" id="{E7525076-57C5-4D6E-AEB4-6553EBD933DA}"/>
            </a:ext>
          </a:extLst>
        </xdr:cNvPr>
        <xdr:cNvSpPr txBox="1"/>
      </xdr:nvSpPr>
      <xdr:spPr>
        <a:xfrm>
          <a:off x="33608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a:extLst>
            <a:ext uri="{FF2B5EF4-FFF2-40B4-BE49-F238E27FC236}">
              <a16:creationId xmlns:a16="http://schemas.microsoft.com/office/drawing/2014/main" id="{E2EC9B4C-DF7E-4214-8D46-189D2B798F66}"/>
            </a:ext>
          </a:extLst>
        </xdr:cNvPr>
        <xdr:cNvCxnSpPr/>
      </xdr:nvCxnSpPr>
      <xdr:spPr>
        <a:xfrm>
          <a:off x="67056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a:extLst>
            <a:ext uri="{FF2B5EF4-FFF2-40B4-BE49-F238E27FC236}">
              <a16:creationId xmlns:a16="http://schemas.microsoft.com/office/drawing/2014/main" id="{FAF9CF73-532F-4D80-BD90-C9915AE8C139}"/>
            </a:ext>
          </a:extLst>
        </xdr:cNvPr>
        <xdr:cNvSpPr txBox="1"/>
      </xdr:nvSpPr>
      <xdr:spPr>
        <a:xfrm>
          <a:off x="33608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a:extLst>
            <a:ext uri="{FF2B5EF4-FFF2-40B4-BE49-F238E27FC236}">
              <a16:creationId xmlns:a16="http://schemas.microsoft.com/office/drawing/2014/main" id="{59811E60-240E-465D-A492-6B94F2833ED7}"/>
            </a:ext>
          </a:extLst>
        </xdr:cNvPr>
        <xdr:cNvCxnSpPr/>
      </xdr:nvCxnSpPr>
      <xdr:spPr>
        <a:xfrm>
          <a:off x="67056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a:extLst>
            <a:ext uri="{FF2B5EF4-FFF2-40B4-BE49-F238E27FC236}">
              <a16:creationId xmlns:a16="http://schemas.microsoft.com/office/drawing/2014/main" id="{3931F318-DB6E-42B1-9D3D-943DBEDA30FC}"/>
            </a:ext>
          </a:extLst>
        </xdr:cNvPr>
        <xdr:cNvSpPr txBox="1"/>
      </xdr:nvSpPr>
      <xdr:spPr>
        <a:xfrm>
          <a:off x="33608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a:extLst>
            <a:ext uri="{FF2B5EF4-FFF2-40B4-BE49-F238E27FC236}">
              <a16:creationId xmlns:a16="http://schemas.microsoft.com/office/drawing/2014/main" id="{CB20BFDF-7EB5-442A-91A8-9C0B2DC5CAC6}"/>
            </a:ext>
          </a:extLst>
        </xdr:cNvPr>
        <xdr:cNvCxnSpPr/>
      </xdr:nvCxnSpPr>
      <xdr:spPr>
        <a:xfrm>
          <a:off x="67056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a:extLst>
            <a:ext uri="{FF2B5EF4-FFF2-40B4-BE49-F238E27FC236}">
              <a16:creationId xmlns:a16="http://schemas.microsoft.com/office/drawing/2014/main" id="{D8D4A936-C331-4302-8F03-4297AE30BE2A}"/>
            </a:ext>
          </a:extLst>
        </xdr:cNvPr>
        <xdr:cNvSpPr txBox="1"/>
      </xdr:nvSpPr>
      <xdr:spPr>
        <a:xfrm>
          <a:off x="37734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a:extLst>
            <a:ext uri="{FF2B5EF4-FFF2-40B4-BE49-F238E27FC236}">
              <a16:creationId xmlns:a16="http://schemas.microsoft.com/office/drawing/2014/main" id="{666070B0-9AB7-47C4-A78E-E31C6012E2F3}"/>
            </a:ext>
          </a:extLst>
        </xdr:cNvPr>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港湾・漁港】&#10;有形固定資産減価償却率グラフ枠">
          <a:extLst>
            <a:ext uri="{FF2B5EF4-FFF2-40B4-BE49-F238E27FC236}">
              <a16:creationId xmlns:a16="http://schemas.microsoft.com/office/drawing/2014/main" id="{9ECEC126-A490-41B1-874B-0BBE66FAB5E3}"/>
            </a:ext>
          </a:extLst>
        </xdr:cNvPr>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90895</xdr:rowOff>
    </xdr:from>
    <xdr:to>
      <xdr:col>24</xdr:col>
      <xdr:colOff>62865</xdr:colOff>
      <xdr:row>108</xdr:row>
      <xdr:rowOff>110489</xdr:rowOff>
    </xdr:to>
    <xdr:cxnSp macro="">
      <xdr:nvCxnSpPr>
        <xdr:cNvPr id="404" name="直線コネクタ 403">
          <a:extLst>
            <a:ext uri="{FF2B5EF4-FFF2-40B4-BE49-F238E27FC236}">
              <a16:creationId xmlns:a16="http://schemas.microsoft.com/office/drawing/2014/main" id="{45E8D2C5-5275-476E-9FD3-E327327F453A}"/>
            </a:ext>
          </a:extLst>
        </xdr:cNvPr>
        <xdr:cNvCxnSpPr/>
      </xdr:nvCxnSpPr>
      <xdr:spPr>
        <a:xfrm flipV="1">
          <a:off x="4086225" y="16854895"/>
          <a:ext cx="0" cy="1360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114316</xdr:rowOff>
    </xdr:from>
    <xdr:ext cx="405111" cy="259045"/>
    <xdr:sp macro="" textlink="">
      <xdr:nvSpPr>
        <xdr:cNvPr id="405" name="【港湾・漁港】&#10;有形固定資産減価償却率最小値テキスト">
          <a:extLst>
            <a:ext uri="{FF2B5EF4-FFF2-40B4-BE49-F238E27FC236}">
              <a16:creationId xmlns:a16="http://schemas.microsoft.com/office/drawing/2014/main" id="{B788A71C-9B36-4745-8AB4-E27A2C4AA3BE}"/>
            </a:ext>
          </a:extLst>
        </xdr:cNvPr>
        <xdr:cNvSpPr txBox="1"/>
      </xdr:nvSpPr>
      <xdr:spPr>
        <a:xfrm>
          <a:off x="4124960" y="182194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110489</xdr:rowOff>
    </xdr:from>
    <xdr:to>
      <xdr:col>24</xdr:col>
      <xdr:colOff>152400</xdr:colOff>
      <xdr:row>108</xdr:row>
      <xdr:rowOff>110489</xdr:rowOff>
    </xdr:to>
    <xdr:cxnSp macro="">
      <xdr:nvCxnSpPr>
        <xdr:cNvPr id="406" name="直線コネクタ 405">
          <a:extLst>
            <a:ext uri="{FF2B5EF4-FFF2-40B4-BE49-F238E27FC236}">
              <a16:creationId xmlns:a16="http://schemas.microsoft.com/office/drawing/2014/main" id="{2153A2AB-88DB-4178-891F-EA74287BC3B1}"/>
            </a:ext>
          </a:extLst>
        </xdr:cNvPr>
        <xdr:cNvCxnSpPr/>
      </xdr:nvCxnSpPr>
      <xdr:spPr>
        <a:xfrm>
          <a:off x="4020820" y="1821560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37572</xdr:rowOff>
    </xdr:from>
    <xdr:ext cx="340478" cy="259045"/>
    <xdr:sp macro="" textlink="">
      <xdr:nvSpPr>
        <xdr:cNvPr id="407" name="【港湾・漁港】&#10;有形固定資産減価償却率最大値テキスト">
          <a:extLst>
            <a:ext uri="{FF2B5EF4-FFF2-40B4-BE49-F238E27FC236}">
              <a16:creationId xmlns:a16="http://schemas.microsoft.com/office/drawing/2014/main" id="{EBCFF00F-97E5-43C9-B965-FBEE0D7074B7}"/>
            </a:ext>
          </a:extLst>
        </xdr:cNvPr>
        <xdr:cNvSpPr txBox="1"/>
      </xdr:nvSpPr>
      <xdr:spPr>
        <a:xfrm>
          <a:off x="4124960" y="166339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90895</xdr:rowOff>
    </xdr:from>
    <xdr:to>
      <xdr:col>24</xdr:col>
      <xdr:colOff>152400</xdr:colOff>
      <xdr:row>100</xdr:row>
      <xdr:rowOff>90895</xdr:rowOff>
    </xdr:to>
    <xdr:cxnSp macro="">
      <xdr:nvCxnSpPr>
        <xdr:cNvPr id="408" name="直線コネクタ 407">
          <a:extLst>
            <a:ext uri="{FF2B5EF4-FFF2-40B4-BE49-F238E27FC236}">
              <a16:creationId xmlns:a16="http://schemas.microsoft.com/office/drawing/2014/main" id="{C74B6204-7574-4984-93B3-EFB2A8B1E6E0}"/>
            </a:ext>
          </a:extLst>
        </xdr:cNvPr>
        <xdr:cNvCxnSpPr/>
      </xdr:nvCxnSpPr>
      <xdr:spPr>
        <a:xfrm>
          <a:off x="4020820" y="168548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13988</xdr:rowOff>
    </xdr:from>
    <xdr:ext cx="405111" cy="259045"/>
    <xdr:sp macro="" textlink="">
      <xdr:nvSpPr>
        <xdr:cNvPr id="409" name="【港湾・漁港】&#10;有形固定資産減価償却率平均値テキスト">
          <a:extLst>
            <a:ext uri="{FF2B5EF4-FFF2-40B4-BE49-F238E27FC236}">
              <a16:creationId xmlns:a16="http://schemas.microsoft.com/office/drawing/2014/main" id="{2BD3B13C-989D-49C8-B647-1D7950F4B1D6}"/>
            </a:ext>
          </a:extLst>
        </xdr:cNvPr>
        <xdr:cNvSpPr txBox="1"/>
      </xdr:nvSpPr>
      <xdr:spPr>
        <a:xfrm>
          <a:off x="4124960" y="1744854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162561</xdr:rowOff>
    </xdr:from>
    <xdr:to>
      <xdr:col>24</xdr:col>
      <xdr:colOff>114300</xdr:colOff>
      <xdr:row>105</xdr:row>
      <xdr:rowOff>92711</xdr:rowOff>
    </xdr:to>
    <xdr:sp macro="" textlink="">
      <xdr:nvSpPr>
        <xdr:cNvPr id="410" name="フローチャート: 判断 409">
          <a:extLst>
            <a:ext uri="{FF2B5EF4-FFF2-40B4-BE49-F238E27FC236}">
              <a16:creationId xmlns:a16="http://schemas.microsoft.com/office/drawing/2014/main" id="{E2EEA239-C206-4E8D-9A90-DB37B19A0C6A}"/>
            </a:ext>
          </a:extLst>
        </xdr:cNvPr>
        <xdr:cNvSpPr/>
      </xdr:nvSpPr>
      <xdr:spPr>
        <a:xfrm>
          <a:off x="4036060" y="1759712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128270</xdr:rowOff>
    </xdr:from>
    <xdr:to>
      <xdr:col>20</xdr:col>
      <xdr:colOff>38100</xdr:colOff>
      <xdr:row>105</xdr:row>
      <xdr:rowOff>58420</xdr:rowOff>
    </xdr:to>
    <xdr:sp macro="" textlink="">
      <xdr:nvSpPr>
        <xdr:cNvPr id="411" name="フローチャート: 判断 410">
          <a:extLst>
            <a:ext uri="{FF2B5EF4-FFF2-40B4-BE49-F238E27FC236}">
              <a16:creationId xmlns:a16="http://schemas.microsoft.com/office/drawing/2014/main" id="{F5AEF724-66C9-41B7-8BFF-A8F30E7B8115}"/>
            </a:ext>
          </a:extLst>
        </xdr:cNvPr>
        <xdr:cNvSpPr/>
      </xdr:nvSpPr>
      <xdr:spPr>
        <a:xfrm>
          <a:off x="3312160" y="175628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20501</xdr:rowOff>
    </xdr:from>
    <xdr:to>
      <xdr:col>15</xdr:col>
      <xdr:colOff>101600</xdr:colOff>
      <xdr:row>104</xdr:row>
      <xdr:rowOff>122101</xdr:rowOff>
    </xdr:to>
    <xdr:sp macro="" textlink="">
      <xdr:nvSpPr>
        <xdr:cNvPr id="412" name="フローチャート: 判断 411">
          <a:extLst>
            <a:ext uri="{FF2B5EF4-FFF2-40B4-BE49-F238E27FC236}">
              <a16:creationId xmlns:a16="http://schemas.microsoft.com/office/drawing/2014/main" id="{FAC4DF0E-8AFF-47D4-9F31-12D63D549821}"/>
            </a:ext>
          </a:extLst>
        </xdr:cNvPr>
        <xdr:cNvSpPr/>
      </xdr:nvSpPr>
      <xdr:spPr>
        <a:xfrm>
          <a:off x="2514600" y="17455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165826</xdr:rowOff>
    </xdr:from>
    <xdr:to>
      <xdr:col>10</xdr:col>
      <xdr:colOff>165100</xdr:colOff>
      <xdr:row>104</xdr:row>
      <xdr:rowOff>95976</xdr:rowOff>
    </xdr:to>
    <xdr:sp macro="" textlink="">
      <xdr:nvSpPr>
        <xdr:cNvPr id="413" name="フローチャート: 判断 412">
          <a:extLst>
            <a:ext uri="{FF2B5EF4-FFF2-40B4-BE49-F238E27FC236}">
              <a16:creationId xmlns:a16="http://schemas.microsoft.com/office/drawing/2014/main" id="{6063E5A6-5CAD-49B2-AFB9-A170341FCA03}"/>
            </a:ext>
          </a:extLst>
        </xdr:cNvPr>
        <xdr:cNvSpPr/>
      </xdr:nvSpPr>
      <xdr:spPr>
        <a:xfrm>
          <a:off x="1739900" y="174327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97245</xdr:rowOff>
    </xdr:from>
    <xdr:to>
      <xdr:col>6</xdr:col>
      <xdr:colOff>38100</xdr:colOff>
      <xdr:row>105</xdr:row>
      <xdr:rowOff>27395</xdr:rowOff>
    </xdr:to>
    <xdr:sp macro="" textlink="">
      <xdr:nvSpPr>
        <xdr:cNvPr id="414" name="フローチャート: 判断 413">
          <a:extLst>
            <a:ext uri="{FF2B5EF4-FFF2-40B4-BE49-F238E27FC236}">
              <a16:creationId xmlns:a16="http://schemas.microsoft.com/office/drawing/2014/main" id="{1C6548F3-65D4-419A-A34D-66C79BA6F188}"/>
            </a:ext>
          </a:extLst>
        </xdr:cNvPr>
        <xdr:cNvSpPr/>
      </xdr:nvSpPr>
      <xdr:spPr>
        <a:xfrm>
          <a:off x="965200" y="1753180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03165C81-8665-4CC6-B5C5-81E5CE1AA6FE}"/>
            </a:ext>
          </a:extLst>
        </xdr:cNvPr>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9B6EB6F9-2992-4D38-ABBB-D192ADC4EA17}"/>
            </a:ext>
          </a:extLst>
        </xdr:cNvPr>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72194E21-387E-4072-A8AC-1652D7E516DD}"/>
            </a:ext>
          </a:extLst>
        </xdr:cNvPr>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D157E944-55F0-4FFB-92F8-3ACF92E63C03}"/>
            </a:ext>
          </a:extLst>
        </xdr:cNvPr>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EABEACF0-4E1A-4093-BA14-0560F8C80818}"/>
            </a:ext>
          </a:extLst>
        </xdr:cNvPr>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2539</xdr:rowOff>
    </xdr:from>
    <xdr:to>
      <xdr:col>24</xdr:col>
      <xdr:colOff>114300</xdr:colOff>
      <xdr:row>105</xdr:row>
      <xdr:rowOff>104139</xdr:rowOff>
    </xdr:to>
    <xdr:sp macro="" textlink="">
      <xdr:nvSpPr>
        <xdr:cNvPr id="420" name="楕円 419">
          <a:extLst>
            <a:ext uri="{FF2B5EF4-FFF2-40B4-BE49-F238E27FC236}">
              <a16:creationId xmlns:a16="http://schemas.microsoft.com/office/drawing/2014/main" id="{551B08A1-B14A-4552-9166-AA34B1462E8C}"/>
            </a:ext>
          </a:extLst>
        </xdr:cNvPr>
        <xdr:cNvSpPr/>
      </xdr:nvSpPr>
      <xdr:spPr>
        <a:xfrm>
          <a:off x="4036060" y="1760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152416</xdr:rowOff>
    </xdr:from>
    <xdr:ext cx="405111" cy="259045"/>
    <xdr:sp macro="" textlink="">
      <xdr:nvSpPr>
        <xdr:cNvPr id="421" name="【港湾・漁港】&#10;有形固定資産減価償却率該当値テキスト">
          <a:extLst>
            <a:ext uri="{FF2B5EF4-FFF2-40B4-BE49-F238E27FC236}">
              <a16:creationId xmlns:a16="http://schemas.microsoft.com/office/drawing/2014/main" id="{769ACDB1-3F7A-4338-AC61-CA24E44A035E}"/>
            </a:ext>
          </a:extLst>
        </xdr:cNvPr>
        <xdr:cNvSpPr txBox="1"/>
      </xdr:nvSpPr>
      <xdr:spPr>
        <a:xfrm>
          <a:off x="4124960" y="17586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147864</xdr:rowOff>
    </xdr:from>
    <xdr:to>
      <xdr:col>20</xdr:col>
      <xdr:colOff>38100</xdr:colOff>
      <xdr:row>105</xdr:row>
      <xdr:rowOff>78014</xdr:rowOff>
    </xdr:to>
    <xdr:sp macro="" textlink="">
      <xdr:nvSpPr>
        <xdr:cNvPr id="422" name="楕円 421">
          <a:extLst>
            <a:ext uri="{FF2B5EF4-FFF2-40B4-BE49-F238E27FC236}">
              <a16:creationId xmlns:a16="http://schemas.microsoft.com/office/drawing/2014/main" id="{F4F3CD02-FCE6-4B56-B383-5B08B738F640}"/>
            </a:ext>
          </a:extLst>
        </xdr:cNvPr>
        <xdr:cNvSpPr/>
      </xdr:nvSpPr>
      <xdr:spPr>
        <a:xfrm>
          <a:off x="3312160" y="1758242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27214</xdr:rowOff>
    </xdr:from>
    <xdr:to>
      <xdr:col>24</xdr:col>
      <xdr:colOff>63500</xdr:colOff>
      <xdr:row>105</xdr:row>
      <xdr:rowOff>53339</xdr:rowOff>
    </xdr:to>
    <xdr:cxnSp macro="">
      <xdr:nvCxnSpPr>
        <xdr:cNvPr id="423" name="直線コネクタ 422">
          <a:extLst>
            <a:ext uri="{FF2B5EF4-FFF2-40B4-BE49-F238E27FC236}">
              <a16:creationId xmlns:a16="http://schemas.microsoft.com/office/drawing/2014/main" id="{C6561A07-D65E-41E7-AF52-930B9F899D5D}"/>
            </a:ext>
          </a:extLst>
        </xdr:cNvPr>
        <xdr:cNvCxnSpPr/>
      </xdr:nvCxnSpPr>
      <xdr:spPr>
        <a:xfrm>
          <a:off x="3355340" y="17629414"/>
          <a:ext cx="73152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121738</xdr:rowOff>
    </xdr:from>
    <xdr:to>
      <xdr:col>15</xdr:col>
      <xdr:colOff>101600</xdr:colOff>
      <xdr:row>105</xdr:row>
      <xdr:rowOff>51888</xdr:rowOff>
    </xdr:to>
    <xdr:sp macro="" textlink="">
      <xdr:nvSpPr>
        <xdr:cNvPr id="424" name="楕円 423">
          <a:extLst>
            <a:ext uri="{FF2B5EF4-FFF2-40B4-BE49-F238E27FC236}">
              <a16:creationId xmlns:a16="http://schemas.microsoft.com/office/drawing/2014/main" id="{119DB582-8262-4017-A3ED-1BFC77766DAD}"/>
            </a:ext>
          </a:extLst>
        </xdr:cNvPr>
        <xdr:cNvSpPr/>
      </xdr:nvSpPr>
      <xdr:spPr>
        <a:xfrm>
          <a:off x="2514600" y="1755629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1088</xdr:rowOff>
    </xdr:from>
    <xdr:to>
      <xdr:col>19</xdr:col>
      <xdr:colOff>177800</xdr:colOff>
      <xdr:row>105</xdr:row>
      <xdr:rowOff>27214</xdr:rowOff>
    </xdr:to>
    <xdr:cxnSp macro="">
      <xdr:nvCxnSpPr>
        <xdr:cNvPr id="425" name="直線コネクタ 424">
          <a:extLst>
            <a:ext uri="{FF2B5EF4-FFF2-40B4-BE49-F238E27FC236}">
              <a16:creationId xmlns:a16="http://schemas.microsoft.com/office/drawing/2014/main" id="{28168EE7-14BF-4A23-AB23-DF89F1F23F71}"/>
            </a:ext>
          </a:extLst>
        </xdr:cNvPr>
        <xdr:cNvCxnSpPr/>
      </xdr:nvCxnSpPr>
      <xdr:spPr>
        <a:xfrm>
          <a:off x="2565400" y="17603288"/>
          <a:ext cx="78994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95613</xdr:rowOff>
    </xdr:from>
    <xdr:to>
      <xdr:col>10</xdr:col>
      <xdr:colOff>165100</xdr:colOff>
      <xdr:row>105</xdr:row>
      <xdr:rowOff>25763</xdr:rowOff>
    </xdr:to>
    <xdr:sp macro="" textlink="">
      <xdr:nvSpPr>
        <xdr:cNvPr id="426" name="楕円 425">
          <a:extLst>
            <a:ext uri="{FF2B5EF4-FFF2-40B4-BE49-F238E27FC236}">
              <a16:creationId xmlns:a16="http://schemas.microsoft.com/office/drawing/2014/main" id="{2C2DA5EB-1C03-41E6-BC10-55AE8FD1636E}"/>
            </a:ext>
          </a:extLst>
        </xdr:cNvPr>
        <xdr:cNvSpPr/>
      </xdr:nvSpPr>
      <xdr:spPr>
        <a:xfrm>
          <a:off x="1739900" y="1753017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146413</xdr:rowOff>
    </xdr:from>
    <xdr:to>
      <xdr:col>15</xdr:col>
      <xdr:colOff>50800</xdr:colOff>
      <xdr:row>105</xdr:row>
      <xdr:rowOff>1088</xdr:rowOff>
    </xdr:to>
    <xdr:cxnSp macro="">
      <xdr:nvCxnSpPr>
        <xdr:cNvPr id="427" name="直線コネクタ 426">
          <a:extLst>
            <a:ext uri="{FF2B5EF4-FFF2-40B4-BE49-F238E27FC236}">
              <a16:creationId xmlns:a16="http://schemas.microsoft.com/office/drawing/2014/main" id="{4BFE090B-4D19-478B-A5AB-3D8391E71EBF}"/>
            </a:ext>
          </a:extLst>
        </xdr:cNvPr>
        <xdr:cNvCxnSpPr/>
      </xdr:nvCxnSpPr>
      <xdr:spPr>
        <a:xfrm>
          <a:off x="1790700" y="17580973"/>
          <a:ext cx="774700" cy="22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69487</xdr:rowOff>
    </xdr:from>
    <xdr:to>
      <xdr:col>6</xdr:col>
      <xdr:colOff>38100</xdr:colOff>
      <xdr:row>104</xdr:row>
      <xdr:rowOff>171087</xdr:rowOff>
    </xdr:to>
    <xdr:sp macro="" textlink="">
      <xdr:nvSpPr>
        <xdr:cNvPr id="428" name="楕円 427">
          <a:extLst>
            <a:ext uri="{FF2B5EF4-FFF2-40B4-BE49-F238E27FC236}">
              <a16:creationId xmlns:a16="http://schemas.microsoft.com/office/drawing/2014/main" id="{9C042C00-7EFD-4F1A-BBD2-8BA342D5254D}"/>
            </a:ext>
          </a:extLst>
        </xdr:cNvPr>
        <xdr:cNvSpPr/>
      </xdr:nvSpPr>
      <xdr:spPr>
        <a:xfrm>
          <a:off x="965200" y="1750404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120287</xdr:rowOff>
    </xdr:from>
    <xdr:to>
      <xdr:col>10</xdr:col>
      <xdr:colOff>114300</xdr:colOff>
      <xdr:row>104</xdr:row>
      <xdr:rowOff>146413</xdr:rowOff>
    </xdr:to>
    <xdr:cxnSp macro="">
      <xdr:nvCxnSpPr>
        <xdr:cNvPr id="429" name="直線コネクタ 428">
          <a:extLst>
            <a:ext uri="{FF2B5EF4-FFF2-40B4-BE49-F238E27FC236}">
              <a16:creationId xmlns:a16="http://schemas.microsoft.com/office/drawing/2014/main" id="{D5E23A99-F65D-4990-B782-0B2BE26464B4}"/>
            </a:ext>
          </a:extLst>
        </xdr:cNvPr>
        <xdr:cNvCxnSpPr/>
      </xdr:nvCxnSpPr>
      <xdr:spPr>
        <a:xfrm>
          <a:off x="1008380" y="17554847"/>
          <a:ext cx="78232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74947</xdr:rowOff>
    </xdr:from>
    <xdr:ext cx="405111" cy="259045"/>
    <xdr:sp macro="" textlink="">
      <xdr:nvSpPr>
        <xdr:cNvPr id="430" name="n_1aveValue【港湾・漁港】&#10;有形固定資産減価償却率">
          <a:extLst>
            <a:ext uri="{FF2B5EF4-FFF2-40B4-BE49-F238E27FC236}">
              <a16:creationId xmlns:a16="http://schemas.microsoft.com/office/drawing/2014/main" id="{8BD40A55-812A-4059-AA7B-0DD84988C0F0}"/>
            </a:ext>
          </a:extLst>
        </xdr:cNvPr>
        <xdr:cNvSpPr txBox="1"/>
      </xdr:nvSpPr>
      <xdr:spPr>
        <a:xfrm>
          <a:off x="3170564" y="1734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138628</xdr:rowOff>
    </xdr:from>
    <xdr:ext cx="405111" cy="259045"/>
    <xdr:sp macro="" textlink="">
      <xdr:nvSpPr>
        <xdr:cNvPr id="431" name="n_2aveValue【港湾・漁港】&#10;有形固定資産減価償却率">
          <a:extLst>
            <a:ext uri="{FF2B5EF4-FFF2-40B4-BE49-F238E27FC236}">
              <a16:creationId xmlns:a16="http://schemas.microsoft.com/office/drawing/2014/main" id="{C7FE1E0B-0B29-46A8-824C-D5420972638F}"/>
            </a:ext>
          </a:extLst>
        </xdr:cNvPr>
        <xdr:cNvSpPr txBox="1"/>
      </xdr:nvSpPr>
      <xdr:spPr>
        <a:xfrm>
          <a:off x="2385704" y="17237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112503</xdr:rowOff>
    </xdr:from>
    <xdr:ext cx="405111" cy="259045"/>
    <xdr:sp macro="" textlink="">
      <xdr:nvSpPr>
        <xdr:cNvPr id="432" name="n_3aveValue【港湾・漁港】&#10;有形固定資産減価償却率">
          <a:extLst>
            <a:ext uri="{FF2B5EF4-FFF2-40B4-BE49-F238E27FC236}">
              <a16:creationId xmlns:a16="http://schemas.microsoft.com/office/drawing/2014/main" id="{60F24FA6-7A54-41D1-A016-D6318EAC0EC4}"/>
            </a:ext>
          </a:extLst>
        </xdr:cNvPr>
        <xdr:cNvSpPr txBox="1"/>
      </xdr:nvSpPr>
      <xdr:spPr>
        <a:xfrm>
          <a:off x="1611004" y="17211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18522</xdr:rowOff>
    </xdr:from>
    <xdr:ext cx="405111" cy="259045"/>
    <xdr:sp macro="" textlink="">
      <xdr:nvSpPr>
        <xdr:cNvPr id="433" name="n_4aveValue【港湾・漁港】&#10;有形固定資産減価償却率">
          <a:extLst>
            <a:ext uri="{FF2B5EF4-FFF2-40B4-BE49-F238E27FC236}">
              <a16:creationId xmlns:a16="http://schemas.microsoft.com/office/drawing/2014/main" id="{0215D60E-3F2F-4F39-9014-99E539AFEA02}"/>
            </a:ext>
          </a:extLst>
        </xdr:cNvPr>
        <xdr:cNvSpPr txBox="1"/>
      </xdr:nvSpPr>
      <xdr:spPr>
        <a:xfrm>
          <a:off x="836304" y="17620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69141</xdr:rowOff>
    </xdr:from>
    <xdr:ext cx="405111" cy="259045"/>
    <xdr:sp macro="" textlink="">
      <xdr:nvSpPr>
        <xdr:cNvPr id="434" name="n_1mainValue【港湾・漁港】&#10;有形固定資産減価償却率">
          <a:extLst>
            <a:ext uri="{FF2B5EF4-FFF2-40B4-BE49-F238E27FC236}">
              <a16:creationId xmlns:a16="http://schemas.microsoft.com/office/drawing/2014/main" id="{6F9D325D-ADE0-43DD-B9CF-CB13D4D90BD0}"/>
            </a:ext>
          </a:extLst>
        </xdr:cNvPr>
        <xdr:cNvSpPr txBox="1"/>
      </xdr:nvSpPr>
      <xdr:spPr>
        <a:xfrm>
          <a:off x="3170564" y="17671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43015</xdr:rowOff>
    </xdr:from>
    <xdr:ext cx="405111" cy="259045"/>
    <xdr:sp macro="" textlink="">
      <xdr:nvSpPr>
        <xdr:cNvPr id="435" name="n_2mainValue【港湾・漁港】&#10;有形固定資産減価償却率">
          <a:extLst>
            <a:ext uri="{FF2B5EF4-FFF2-40B4-BE49-F238E27FC236}">
              <a16:creationId xmlns:a16="http://schemas.microsoft.com/office/drawing/2014/main" id="{93D8C7AD-1250-4ACD-A4A5-C7448CAA2723}"/>
            </a:ext>
          </a:extLst>
        </xdr:cNvPr>
        <xdr:cNvSpPr txBox="1"/>
      </xdr:nvSpPr>
      <xdr:spPr>
        <a:xfrm>
          <a:off x="2385704" y="17645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16890</xdr:rowOff>
    </xdr:from>
    <xdr:ext cx="405111" cy="259045"/>
    <xdr:sp macro="" textlink="">
      <xdr:nvSpPr>
        <xdr:cNvPr id="436" name="n_3mainValue【港湾・漁港】&#10;有形固定資産減価償却率">
          <a:extLst>
            <a:ext uri="{FF2B5EF4-FFF2-40B4-BE49-F238E27FC236}">
              <a16:creationId xmlns:a16="http://schemas.microsoft.com/office/drawing/2014/main" id="{5819C0B2-621F-4B09-83BA-74D4582E9BA2}"/>
            </a:ext>
          </a:extLst>
        </xdr:cNvPr>
        <xdr:cNvSpPr txBox="1"/>
      </xdr:nvSpPr>
      <xdr:spPr>
        <a:xfrm>
          <a:off x="1611004" y="17619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16164</xdr:rowOff>
    </xdr:from>
    <xdr:ext cx="405111" cy="259045"/>
    <xdr:sp macro="" textlink="">
      <xdr:nvSpPr>
        <xdr:cNvPr id="437" name="n_4mainValue【港湾・漁港】&#10;有形固定資産減価償却率">
          <a:extLst>
            <a:ext uri="{FF2B5EF4-FFF2-40B4-BE49-F238E27FC236}">
              <a16:creationId xmlns:a16="http://schemas.microsoft.com/office/drawing/2014/main" id="{5DAFCB64-2E67-4737-8661-2F1CC82D5D44}"/>
            </a:ext>
          </a:extLst>
        </xdr:cNvPr>
        <xdr:cNvSpPr txBox="1"/>
      </xdr:nvSpPr>
      <xdr:spPr>
        <a:xfrm>
          <a:off x="836304" y="17283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a:extLst>
            <a:ext uri="{FF2B5EF4-FFF2-40B4-BE49-F238E27FC236}">
              <a16:creationId xmlns:a16="http://schemas.microsoft.com/office/drawing/2014/main" id="{9D18D4B3-F2D6-4F87-A719-50A41130E713}"/>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a:extLst>
            <a:ext uri="{FF2B5EF4-FFF2-40B4-BE49-F238E27FC236}">
              <a16:creationId xmlns:a16="http://schemas.microsoft.com/office/drawing/2014/main" id="{C1896512-2BF5-4D2A-AC7E-AD76DB26F87E}"/>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a:extLst>
            <a:ext uri="{FF2B5EF4-FFF2-40B4-BE49-F238E27FC236}">
              <a16:creationId xmlns:a16="http://schemas.microsoft.com/office/drawing/2014/main" id="{CCCFEA12-C51B-4EFE-861C-798374D6D75D}"/>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a:extLst>
            <a:ext uri="{FF2B5EF4-FFF2-40B4-BE49-F238E27FC236}">
              <a16:creationId xmlns:a16="http://schemas.microsoft.com/office/drawing/2014/main" id="{990CA5BF-054C-4980-ACB0-0407D67DA947}"/>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a:extLst>
            <a:ext uri="{FF2B5EF4-FFF2-40B4-BE49-F238E27FC236}">
              <a16:creationId xmlns:a16="http://schemas.microsoft.com/office/drawing/2014/main" id="{4CD54BC9-83FC-4A59-A232-B756FA098945}"/>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a:extLst>
            <a:ext uri="{FF2B5EF4-FFF2-40B4-BE49-F238E27FC236}">
              <a16:creationId xmlns:a16="http://schemas.microsoft.com/office/drawing/2014/main" id="{89600D2A-6DFF-4ACC-A229-DEB777E85B24}"/>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a:extLst>
            <a:ext uri="{FF2B5EF4-FFF2-40B4-BE49-F238E27FC236}">
              <a16:creationId xmlns:a16="http://schemas.microsoft.com/office/drawing/2014/main" id="{F9F31947-00C2-4EEE-BBC0-4D7B7BDB2BE4}"/>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a:extLst>
            <a:ext uri="{FF2B5EF4-FFF2-40B4-BE49-F238E27FC236}">
              <a16:creationId xmlns:a16="http://schemas.microsoft.com/office/drawing/2014/main" id="{0E423409-BE9B-49BD-A0CB-0D130CD19D2F}"/>
            </a:ext>
          </a:extLst>
        </xdr:cNvPr>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a:extLst>
            <a:ext uri="{FF2B5EF4-FFF2-40B4-BE49-F238E27FC236}">
              <a16:creationId xmlns:a16="http://schemas.microsoft.com/office/drawing/2014/main" id="{621B2598-9AA4-4FB0-9C3A-ED0AE4DECE6F}"/>
            </a:ext>
          </a:extLst>
        </xdr:cNvPr>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a:extLst>
            <a:ext uri="{FF2B5EF4-FFF2-40B4-BE49-F238E27FC236}">
              <a16:creationId xmlns:a16="http://schemas.microsoft.com/office/drawing/2014/main" id="{48AF60FF-A9A1-433E-A456-5AB03FD4D4C4}"/>
            </a:ext>
          </a:extLst>
        </xdr:cNvPr>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8" name="直線コネクタ 447">
          <a:extLst>
            <a:ext uri="{FF2B5EF4-FFF2-40B4-BE49-F238E27FC236}">
              <a16:creationId xmlns:a16="http://schemas.microsoft.com/office/drawing/2014/main" id="{D5468340-90E5-4FAF-B3D8-AC0586BCF8FF}"/>
            </a:ext>
          </a:extLst>
        </xdr:cNvPr>
        <xdr:cNvCxnSpPr/>
      </xdr:nvCxnSpPr>
      <xdr:spPr>
        <a:xfrm>
          <a:off x="5826760" y="182575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49" name="テキスト ボックス 448">
          <a:extLst>
            <a:ext uri="{FF2B5EF4-FFF2-40B4-BE49-F238E27FC236}">
              <a16:creationId xmlns:a16="http://schemas.microsoft.com/office/drawing/2014/main" id="{C54C43CD-0A77-4CDD-A025-D3544E5B097F}"/>
            </a:ext>
          </a:extLst>
        </xdr:cNvPr>
        <xdr:cNvSpPr txBox="1"/>
      </xdr:nvSpPr>
      <xdr:spPr>
        <a:xfrm>
          <a:off x="5600834" y="181152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0" name="直線コネクタ 449">
          <a:extLst>
            <a:ext uri="{FF2B5EF4-FFF2-40B4-BE49-F238E27FC236}">
              <a16:creationId xmlns:a16="http://schemas.microsoft.com/office/drawing/2014/main" id="{A5D1CB41-9CAA-4EC1-904C-F7B61D21B8C2}"/>
            </a:ext>
          </a:extLst>
        </xdr:cNvPr>
        <xdr:cNvCxnSpPr/>
      </xdr:nvCxnSpPr>
      <xdr:spPr>
        <a:xfrm>
          <a:off x="5826760" y="17884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105</xdr:row>
      <xdr:rowOff>143527</xdr:rowOff>
    </xdr:from>
    <xdr:ext cx="685572" cy="259045"/>
    <xdr:sp macro="" textlink="">
      <xdr:nvSpPr>
        <xdr:cNvPr id="451" name="テキスト ボックス 450">
          <a:extLst>
            <a:ext uri="{FF2B5EF4-FFF2-40B4-BE49-F238E27FC236}">
              <a16:creationId xmlns:a16="http://schemas.microsoft.com/office/drawing/2014/main" id="{0D5471C8-179B-4D30-AD12-59CE4278A355}"/>
            </a:ext>
          </a:extLst>
        </xdr:cNvPr>
        <xdr:cNvSpPr txBox="1"/>
      </xdr:nvSpPr>
      <xdr:spPr>
        <a:xfrm>
          <a:off x="5209768" y="177457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a:extLst>
            <a:ext uri="{FF2B5EF4-FFF2-40B4-BE49-F238E27FC236}">
              <a16:creationId xmlns:a16="http://schemas.microsoft.com/office/drawing/2014/main" id="{77A086CA-E538-4028-9878-FA682E7D2B41}"/>
            </a:ext>
          </a:extLst>
        </xdr:cNvPr>
        <xdr:cNvCxnSpPr/>
      </xdr:nvCxnSpPr>
      <xdr:spPr>
        <a:xfrm>
          <a:off x="5826760" y="175107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103</xdr:row>
      <xdr:rowOff>105427</xdr:rowOff>
    </xdr:from>
    <xdr:ext cx="685572" cy="259045"/>
    <xdr:sp macro="" textlink="">
      <xdr:nvSpPr>
        <xdr:cNvPr id="453" name="テキスト ボックス 452">
          <a:extLst>
            <a:ext uri="{FF2B5EF4-FFF2-40B4-BE49-F238E27FC236}">
              <a16:creationId xmlns:a16="http://schemas.microsoft.com/office/drawing/2014/main" id="{833EE893-7C6F-4703-9E2A-658FCB3447B4}"/>
            </a:ext>
          </a:extLst>
        </xdr:cNvPr>
        <xdr:cNvSpPr txBox="1"/>
      </xdr:nvSpPr>
      <xdr:spPr>
        <a:xfrm>
          <a:off x="5209768" y="1737234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4" name="直線コネクタ 453">
          <a:extLst>
            <a:ext uri="{FF2B5EF4-FFF2-40B4-BE49-F238E27FC236}">
              <a16:creationId xmlns:a16="http://schemas.microsoft.com/office/drawing/2014/main" id="{358AB1FD-59D0-45A8-AA8D-82F717A0490E}"/>
            </a:ext>
          </a:extLst>
        </xdr:cNvPr>
        <xdr:cNvCxnSpPr/>
      </xdr:nvCxnSpPr>
      <xdr:spPr>
        <a:xfrm>
          <a:off x="5826760" y="171373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101</xdr:row>
      <xdr:rowOff>67327</xdr:rowOff>
    </xdr:from>
    <xdr:ext cx="685572" cy="259045"/>
    <xdr:sp macro="" textlink="">
      <xdr:nvSpPr>
        <xdr:cNvPr id="455" name="テキスト ボックス 454">
          <a:extLst>
            <a:ext uri="{FF2B5EF4-FFF2-40B4-BE49-F238E27FC236}">
              <a16:creationId xmlns:a16="http://schemas.microsoft.com/office/drawing/2014/main" id="{5292F300-7E1C-44A5-A165-86F26937FC2B}"/>
            </a:ext>
          </a:extLst>
        </xdr:cNvPr>
        <xdr:cNvSpPr txBox="1"/>
      </xdr:nvSpPr>
      <xdr:spPr>
        <a:xfrm>
          <a:off x="5209768" y="1699896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6" name="直線コネクタ 455">
          <a:extLst>
            <a:ext uri="{FF2B5EF4-FFF2-40B4-BE49-F238E27FC236}">
              <a16:creationId xmlns:a16="http://schemas.microsoft.com/office/drawing/2014/main" id="{5217FDA0-10B9-4567-AE8E-0B6B8C997060}"/>
            </a:ext>
          </a:extLst>
        </xdr:cNvPr>
        <xdr:cNvCxnSpPr/>
      </xdr:nvCxnSpPr>
      <xdr:spPr>
        <a:xfrm>
          <a:off x="5826760" y="167640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29227</xdr:rowOff>
    </xdr:from>
    <xdr:ext cx="685572" cy="259045"/>
    <xdr:sp macro="" textlink="">
      <xdr:nvSpPr>
        <xdr:cNvPr id="457" name="テキスト ボックス 456">
          <a:extLst>
            <a:ext uri="{FF2B5EF4-FFF2-40B4-BE49-F238E27FC236}">
              <a16:creationId xmlns:a16="http://schemas.microsoft.com/office/drawing/2014/main" id="{6DB6EA0F-2594-4D3C-B0C8-0C57545F4784}"/>
            </a:ext>
          </a:extLst>
        </xdr:cNvPr>
        <xdr:cNvSpPr txBox="1"/>
      </xdr:nvSpPr>
      <xdr:spPr>
        <a:xfrm>
          <a:off x="5209768" y="1662558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a:extLst>
            <a:ext uri="{FF2B5EF4-FFF2-40B4-BE49-F238E27FC236}">
              <a16:creationId xmlns:a16="http://schemas.microsoft.com/office/drawing/2014/main" id="{CAEA33D6-75C6-40B2-8919-0ADAD1E29AB7}"/>
            </a:ext>
          </a:extLst>
        </xdr:cNvPr>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9" name="テキスト ボックス 458">
          <a:extLst>
            <a:ext uri="{FF2B5EF4-FFF2-40B4-BE49-F238E27FC236}">
              <a16:creationId xmlns:a16="http://schemas.microsoft.com/office/drawing/2014/main" id="{B6A44101-A899-4FB9-8679-62E9ECDF94D9}"/>
            </a:ext>
          </a:extLst>
        </xdr:cNvPr>
        <xdr:cNvSpPr txBox="1"/>
      </xdr:nvSpPr>
      <xdr:spPr>
        <a:xfrm>
          <a:off x="5209768" y="1625601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港湾・漁港】&#10;一人当たり有形固定資産（償却資産）額グラフ枠">
          <a:extLst>
            <a:ext uri="{FF2B5EF4-FFF2-40B4-BE49-F238E27FC236}">
              <a16:creationId xmlns:a16="http://schemas.microsoft.com/office/drawing/2014/main" id="{BB836B3C-FE2A-427F-93B0-DC4F594607E5}"/>
            </a:ext>
          </a:extLst>
        </xdr:cNvPr>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51481</xdr:rowOff>
    </xdr:from>
    <xdr:to>
      <xdr:col>54</xdr:col>
      <xdr:colOff>189865</xdr:colOff>
      <xdr:row>108</xdr:row>
      <xdr:rowOff>150840</xdr:rowOff>
    </xdr:to>
    <xdr:cxnSp macro="">
      <xdr:nvCxnSpPr>
        <xdr:cNvPr id="461" name="直線コネクタ 460">
          <a:extLst>
            <a:ext uri="{FF2B5EF4-FFF2-40B4-BE49-F238E27FC236}">
              <a16:creationId xmlns:a16="http://schemas.microsoft.com/office/drawing/2014/main" id="{7DFA667A-1632-4EBE-A263-242DB525D326}"/>
            </a:ext>
          </a:extLst>
        </xdr:cNvPr>
        <xdr:cNvCxnSpPr/>
      </xdr:nvCxnSpPr>
      <xdr:spPr>
        <a:xfrm flipV="1">
          <a:off x="9219565" y="16983121"/>
          <a:ext cx="0" cy="1272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154667</xdr:rowOff>
    </xdr:from>
    <xdr:ext cx="469744" cy="259045"/>
    <xdr:sp macro="" textlink="">
      <xdr:nvSpPr>
        <xdr:cNvPr id="462" name="【港湾・漁港】&#10;一人当たり有形固定資産（償却資産）額最小値テキスト">
          <a:extLst>
            <a:ext uri="{FF2B5EF4-FFF2-40B4-BE49-F238E27FC236}">
              <a16:creationId xmlns:a16="http://schemas.microsoft.com/office/drawing/2014/main" id="{B729E85B-D4F1-419A-B641-E11F72BD47A5}"/>
            </a:ext>
          </a:extLst>
        </xdr:cNvPr>
        <xdr:cNvSpPr txBox="1"/>
      </xdr:nvSpPr>
      <xdr:spPr>
        <a:xfrm>
          <a:off x="9258300" y="18259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150840</xdr:rowOff>
    </xdr:from>
    <xdr:to>
      <xdr:col>55</xdr:col>
      <xdr:colOff>88900</xdr:colOff>
      <xdr:row>108</xdr:row>
      <xdr:rowOff>150840</xdr:rowOff>
    </xdr:to>
    <xdr:cxnSp macro="">
      <xdr:nvCxnSpPr>
        <xdr:cNvPr id="463" name="直線コネクタ 462">
          <a:extLst>
            <a:ext uri="{FF2B5EF4-FFF2-40B4-BE49-F238E27FC236}">
              <a16:creationId xmlns:a16="http://schemas.microsoft.com/office/drawing/2014/main" id="{ADDB916C-F0AA-4868-8716-BDB6433CF9A5}"/>
            </a:ext>
          </a:extLst>
        </xdr:cNvPr>
        <xdr:cNvCxnSpPr/>
      </xdr:nvCxnSpPr>
      <xdr:spPr>
        <a:xfrm>
          <a:off x="9154160" y="182559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169608</xdr:rowOff>
    </xdr:from>
    <xdr:ext cx="690189" cy="259045"/>
    <xdr:sp macro="" textlink="">
      <xdr:nvSpPr>
        <xdr:cNvPr id="464" name="【港湾・漁港】&#10;一人当たり有形固定資産（償却資産）額最大値テキスト">
          <a:extLst>
            <a:ext uri="{FF2B5EF4-FFF2-40B4-BE49-F238E27FC236}">
              <a16:creationId xmlns:a16="http://schemas.microsoft.com/office/drawing/2014/main" id="{B104A862-D977-411E-9AE1-65A59D066A3D}"/>
            </a:ext>
          </a:extLst>
        </xdr:cNvPr>
        <xdr:cNvSpPr txBox="1"/>
      </xdr:nvSpPr>
      <xdr:spPr>
        <a:xfrm>
          <a:off x="9258300" y="1676596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3,414,881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51481</xdr:rowOff>
    </xdr:from>
    <xdr:to>
      <xdr:col>55</xdr:col>
      <xdr:colOff>88900</xdr:colOff>
      <xdr:row>101</xdr:row>
      <xdr:rowOff>51481</xdr:rowOff>
    </xdr:to>
    <xdr:cxnSp macro="">
      <xdr:nvCxnSpPr>
        <xdr:cNvPr id="465" name="直線コネクタ 464">
          <a:extLst>
            <a:ext uri="{FF2B5EF4-FFF2-40B4-BE49-F238E27FC236}">
              <a16:creationId xmlns:a16="http://schemas.microsoft.com/office/drawing/2014/main" id="{0678069F-86FB-4520-9D50-B3CF443A2800}"/>
            </a:ext>
          </a:extLst>
        </xdr:cNvPr>
        <xdr:cNvCxnSpPr/>
      </xdr:nvCxnSpPr>
      <xdr:spPr>
        <a:xfrm>
          <a:off x="9154160" y="1698312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29024</xdr:rowOff>
    </xdr:from>
    <xdr:ext cx="599010" cy="259045"/>
    <xdr:sp macro="" textlink="">
      <xdr:nvSpPr>
        <xdr:cNvPr id="466" name="【港湾・漁港】&#10;一人当たり有形固定資産（償却資産）額平均値テキスト">
          <a:extLst>
            <a:ext uri="{FF2B5EF4-FFF2-40B4-BE49-F238E27FC236}">
              <a16:creationId xmlns:a16="http://schemas.microsoft.com/office/drawing/2014/main" id="{5EEA1D8B-EEC8-4BBA-B756-4C9EB67E017E}"/>
            </a:ext>
          </a:extLst>
        </xdr:cNvPr>
        <xdr:cNvSpPr txBox="1"/>
      </xdr:nvSpPr>
      <xdr:spPr>
        <a:xfrm>
          <a:off x="9258300" y="177988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6147</xdr:rowOff>
    </xdr:from>
    <xdr:to>
      <xdr:col>55</xdr:col>
      <xdr:colOff>50800</xdr:colOff>
      <xdr:row>107</xdr:row>
      <xdr:rowOff>107747</xdr:rowOff>
    </xdr:to>
    <xdr:sp macro="" textlink="">
      <xdr:nvSpPr>
        <xdr:cNvPr id="467" name="フローチャート: 判断 466">
          <a:extLst>
            <a:ext uri="{FF2B5EF4-FFF2-40B4-BE49-F238E27FC236}">
              <a16:creationId xmlns:a16="http://schemas.microsoft.com/office/drawing/2014/main" id="{72080D3A-1E3E-42E9-9FFE-7969EAEF3248}"/>
            </a:ext>
          </a:extLst>
        </xdr:cNvPr>
        <xdr:cNvSpPr/>
      </xdr:nvSpPr>
      <xdr:spPr>
        <a:xfrm>
          <a:off x="9192260" y="1794362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166728</xdr:rowOff>
    </xdr:from>
    <xdr:to>
      <xdr:col>50</xdr:col>
      <xdr:colOff>165100</xdr:colOff>
      <xdr:row>107</xdr:row>
      <xdr:rowOff>96878</xdr:rowOff>
    </xdr:to>
    <xdr:sp macro="" textlink="">
      <xdr:nvSpPr>
        <xdr:cNvPr id="468" name="フローチャート: 判断 467">
          <a:extLst>
            <a:ext uri="{FF2B5EF4-FFF2-40B4-BE49-F238E27FC236}">
              <a16:creationId xmlns:a16="http://schemas.microsoft.com/office/drawing/2014/main" id="{1B23A6DE-2E63-488D-A666-3A08678FAAE7}"/>
            </a:ext>
          </a:extLst>
        </xdr:cNvPr>
        <xdr:cNvSpPr/>
      </xdr:nvSpPr>
      <xdr:spPr>
        <a:xfrm>
          <a:off x="8445500" y="1793656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10562</xdr:rowOff>
    </xdr:from>
    <xdr:to>
      <xdr:col>46</xdr:col>
      <xdr:colOff>38100</xdr:colOff>
      <xdr:row>107</xdr:row>
      <xdr:rowOff>112162</xdr:rowOff>
    </xdr:to>
    <xdr:sp macro="" textlink="">
      <xdr:nvSpPr>
        <xdr:cNvPr id="469" name="フローチャート: 判断 468">
          <a:extLst>
            <a:ext uri="{FF2B5EF4-FFF2-40B4-BE49-F238E27FC236}">
              <a16:creationId xmlns:a16="http://schemas.microsoft.com/office/drawing/2014/main" id="{D0227C61-C78F-42F9-A93C-298442AB7657}"/>
            </a:ext>
          </a:extLst>
        </xdr:cNvPr>
        <xdr:cNvSpPr/>
      </xdr:nvSpPr>
      <xdr:spPr>
        <a:xfrm>
          <a:off x="7670800" y="1794804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171005</xdr:rowOff>
    </xdr:from>
    <xdr:to>
      <xdr:col>41</xdr:col>
      <xdr:colOff>101600</xdr:colOff>
      <xdr:row>107</xdr:row>
      <xdr:rowOff>101155</xdr:rowOff>
    </xdr:to>
    <xdr:sp macro="" textlink="">
      <xdr:nvSpPr>
        <xdr:cNvPr id="470" name="フローチャート: 判断 469">
          <a:extLst>
            <a:ext uri="{FF2B5EF4-FFF2-40B4-BE49-F238E27FC236}">
              <a16:creationId xmlns:a16="http://schemas.microsoft.com/office/drawing/2014/main" id="{769AFDA1-C233-44AE-95CD-6EFEA281E61B}"/>
            </a:ext>
          </a:extLst>
        </xdr:cNvPr>
        <xdr:cNvSpPr/>
      </xdr:nvSpPr>
      <xdr:spPr>
        <a:xfrm>
          <a:off x="6873240" y="179408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127758</xdr:rowOff>
    </xdr:from>
    <xdr:to>
      <xdr:col>36</xdr:col>
      <xdr:colOff>165100</xdr:colOff>
      <xdr:row>107</xdr:row>
      <xdr:rowOff>57908</xdr:rowOff>
    </xdr:to>
    <xdr:sp macro="" textlink="">
      <xdr:nvSpPr>
        <xdr:cNvPr id="471" name="フローチャート: 判断 470">
          <a:extLst>
            <a:ext uri="{FF2B5EF4-FFF2-40B4-BE49-F238E27FC236}">
              <a16:creationId xmlns:a16="http://schemas.microsoft.com/office/drawing/2014/main" id="{C17FFCF7-2A34-450E-9BD6-CED86D2EAED6}"/>
            </a:ext>
          </a:extLst>
        </xdr:cNvPr>
        <xdr:cNvSpPr/>
      </xdr:nvSpPr>
      <xdr:spPr>
        <a:xfrm>
          <a:off x="6098540" y="1789759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232F8509-E634-4487-83D0-069F0AC8BE18}"/>
            </a:ext>
          </a:extLst>
        </xdr:cNvPr>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370F25AA-0E5C-416C-9D6C-119E3B0DCC7D}"/>
            </a:ext>
          </a:extLst>
        </xdr:cNvPr>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2C9B904C-4491-4535-9A1E-DC53FEE9B6B7}"/>
            </a:ext>
          </a:extLst>
        </xdr:cNvPr>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F8DDFE54-B61A-465E-A75C-31C489CF8E12}"/>
            </a:ext>
          </a:extLst>
        </xdr:cNvPr>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172C553D-59FD-4E53-932A-1F71C2483E1F}"/>
            </a:ext>
          </a:extLst>
        </xdr:cNvPr>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78991</xdr:rowOff>
    </xdr:from>
    <xdr:to>
      <xdr:col>55</xdr:col>
      <xdr:colOff>50800</xdr:colOff>
      <xdr:row>108</xdr:row>
      <xdr:rowOff>9141</xdr:rowOff>
    </xdr:to>
    <xdr:sp macro="" textlink="">
      <xdr:nvSpPr>
        <xdr:cNvPr id="477" name="楕円 476">
          <a:extLst>
            <a:ext uri="{FF2B5EF4-FFF2-40B4-BE49-F238E27FC236}">
              <a16:creationId xmlns:a16="http://schemas.microsoft.com/office/drawing/2014/main" id="{8AAF1758-D381-4493-A8CC-E6B53FA5B381}"/>
            </a:ext>
          </a:extLst>
        </xdr:cNvPr>
        <xdr:cNvSpPr/>
      </xdr:nvSpPr>
      <xdr:spPr>
        <a:xfrm>
          <a:off x="9192260" y="1801647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57418</xdr:rowOff>
    </xdr:from>
    <xdr:ext cx="599010" cy="259045"/>
    <xdr:sp macro="" textlink="">
      <xdr:nvSpPr>
        <xdr:cNvPr id="478" name="【港湾・漁港】&#10;一人当たり有形固定資産（償却資産）額該当値テキスト">
          <a:extLst>
            <a:ext uri="{FF2B5EF4-FFF2-40B4-BE49-F238E27FC236}">
              <a16:creationId xmlns:a16="http://schemas.microsoft.com/office/drawing/2014/main" id="{048A87C4-9384-48DF-A310-13948456514D}"/>
            </a:ext>
          </a:extLst>
        </xdr:cNvPr>
        <xdr:cNvSpPr txBox="1"/>
      </xdr:nvSpPr>
      <xdr:spPr>
        <a:xfrm>
          <a:off x="9258300" y="17994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81335</xdr:rowOff>
    </xdr:from>
    <xdr:to>
      <xdr:col>50</xdr:col>
      <xdr:colOff>165100</xdr:colOff>
      <xdr:row>108</xdr:row>
      <xdr:rowOff>11485</xdr:rowOff>
    </xdr:to>
    <xdr:sp macro="" textlink="">
      <xdr:nvSpPr>
        <xdr:cNvPr id="479" name="楕円 478">
          <a:extLst>
            <a:ext uri="{FF2B5EF4-FFF2-40B4-BE49-F238E27FC236}">
              <a16:creationId xmlns:a16="http://schemas.microsoft.com/office/drawing/2014/main" id="{785CB68F-A0AC-4C71-9DC1-E0B9ED88F2FD}"/>
            </a:ext>
          </a:extLst>
        </xdr:cNvPr>
        <xdr:cNvSpPr/>
      </xdr:nvSpPr>
      <xdr:spPr>
        <a:xfrm>
          <a:off x="8445500" y="180188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129791</xdr:rowOff>
    </xdr:from>
    <xdr:to>
      <xdr:col>55</xdr:col>
      <xdr:colOff>0</xdr:colOff>
      <xdr:row>107</xdr:row>
      <xdr:rowOff>132135</xdr:rowOff>
    </xdr:to>
    <xdr:cxnSp macro="">
      <xdr:nvCxnSpPr>
        <xdr:cNvPr id="480" name="直線コネクタ 479">
          <a:extLst>
            <a:ext uri="{FF2B5EF4-FFF2-40B4-BE49-F238E27FC236}">
              <a16:creationId xmlns:a16="http://schemas.microsoft.com/office/drawing/2014/main" id="{A88D8322-B450-42D7-9204-8C7580C4B445}"/>
            </a:ext>
          </a:extLst>
        </xdr:cNvPr>
        <xdr:cNvCxnSpPr/>
      </xdr:nvCxnSpPr>
      <xdr:spPr>
        <a:xfrm flipV="1">
          <a:off x="8496300" y="18067271"/>
          <a:ext cx="723900" cy="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84246</xdr:rowOff>
    </xdr:from>
    <xdr:to>
      <xdr:col>46</xdr:col>
      <xdr:colOff>38100</xdr:colOff>
      <xdr:row>108</xdr:row>
      <xdr:rowOff>14396</xdr:rowOff>
    </xdr:to>
    <xdr:sp macro="" textlink="">
      <xdr:nvSpPr>
        <xdr:cNvPr id="481" name="楕円 480">
          <a:extLst>
            <a:ext uri="{FF2B5EF4-FFF2-40B4-BE49-F238E27FC236}">
              <a16:creationId xmlns:a16="http://schemas.microsoft.com/office/drawing/2014/main" id="{C261ACE4-D6CA-4B9F-B27B-14979DC44221}"/>
            </a:ext>
          </a:extLst>
        </xdr:cNvPr>
        <xdr:cNvSpPr/>
      </xdr:nvSpPr>
      <xdr:spPr>
        <a:xfrm>
          <a:off x="7670800" y="1802172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132135</xdr:rowOff>
    </xdr:from>
    <xdr:to>
      <xdr:col>50</xdr:col>
      <xdr:colOff>114300</xdr:colOff>
      <xdr:row>107</xdr:row>
      <xdr:rowOff>135046</xdr:rowOff>
    </xdr:to>
    <xdr:cxnSp macro="">
      <xdr:nvCxnSpPr>
        <xdr:cNvPr id="482" name="直線コネクタ 481">
          <a:extLst>
            <a:ext uri="{FF2B5EF4-FFF2-40B4-BE49-F238E27FC236}">
              <a16:creationId xmlns:a16="http://schemas.microsoft.com/office/drawing/2014/main" id="{9BB56984-9B2C-410D-86D6-7835F1246AFC}"/>
            </a:ext>
          </a:extLst>
        </xdr:cNvPr>
        <xdr:cNvCxnSpPr/>
      </xdr:nvCxnSpPr>
      <xdr:spPr>
        <a:xfrm flipV="1">
          <a:off x="7713980" y="18069615"/>
          <a:ext cx="782320" cy="2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87244</xdr:rowOff>
    </xdr:from>
    <xdr:to>
      <xdr:col>41</xdr:col>
      <xdr:colOff>101600</xdr:colOff>
      <xdr:row>108</xdr:row>
      <xdr:rowOff>17394</xdr:rowOff>
    </xdr:to>
    <xdr:sp macro="" textlink="">
      <xdr:nvSpPr>
        <xdr:cNvPr id="483" name="楕円 482">
          <a:extLst>
            <a:ext uri="{FF2B5EF4-FFF2-40B4-BE49-F238E27FC236}">
              <a16:creationId xmlns:a16="http://schemas.microsoft.com/office/drawing/2014/main" id="{2D48BB35-5A8E-4A29-B95B-1DC289688E1A}"/>
            </a:ext>
          </a:extLst>
        </xdr:cNvPr>
        <xdr:cNvSpPr/>
      </xdr:nvSpPr>
      <xdr:spPr>
        <a:xfrm>
          <a:off x="6873240" y="1802472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135046</xdr:rowOff>
    </xdr:from>
    <xdr:to>
      <xdr:col>45</xdr:col>
      <xdr:colOff>177800</xdr:colOff>
      <xdr:row>107</xdr:row>
      <xdr:rowOff>138044</xdr:rowOff>
    </xdr:to>
    <xdr:cxnSp macro="">
      <xdr:nvCxnSpPr>
        <xdr:cNvPr id="484" name="直線コネクタ 483">
          <a:extLst>
            <a:ext uri="{FF2B5EF4-FFF2-40B4-BE49-F238E27FC236}">
              <a16:creationId xmlns:a16="http://schemas.microsoft.com/office/drawing/2014/main" id="{01E1381A-2BDF-4598-9A17-F096580EDACF}"/>
            </a:ext>
          </a:extLst>
        </xdr:cNvPr>
        <xdr:cNvCxnSpPr/>
      </xdr:nvCxnSpPr>
      <xdr:spPr>
        <a:xfrm flipV="1">
          <a:off x="6924040" y="18072526"/>
          <a:ext cx="789940" cy="2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89663</xdr:rowOff>
    </xdr:from>
    <xdr:to>
      <xdr:col>36</xdr:col>
      <xdr:colOff>165100</xdr:colOff>
      <xdr:row>108</xdr:row>
      <xdr:rowOff>19813</xdr:rowOff>
    </xdr:to>
    <xdr:sp macro="" textlink="">
      <xdr:nvSpPr>
        <xdr:cNvPr id="485" name="楕円 484">
          <a:extLst>
            <a:ext uri="{FF2B5EF4-FFF2-40B4-BE49-F238E27FC236}">
              <a16:creationId xmlns:a16="http://schemas.microsoft.com/office/drawing/2014/main" id="{AD609517-5308-4A2F-82FA-8F56099D2C51}"/>
            </a:ext>
          </a:extLst>
        </xdr:cNvPr>
        <xdr:cNvSpPr/>
      </xdr:nvSpPr>
      <xdr:spPr>
        <a:xfrm>
          <a:off x="6098540" y="1802714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138044</xdr:rowOff>
    </xdr:from>
    <xdr:to>
      <xdr:col>41</xdr:col>
      <xdr:colOff>50800</xdr:colOff>
      <xdr:row>107</xdr:row>
      <xdr:rowOff>140463</xdr:rowOff>
    </xdr:to>
    <xdr:cxnSp macro="">
      <xdr:nvCxnSpPr>
        <xdr:cNvPr id="486" name="直線コネクタ 485">
          <a:extLst>
            <a:ext uri="{FF2B5EF4-FFF2-40B4-BE49-F238E27FC236}">
              <a16:creationId xmlns:a16="http://schemas.microsoft.com/office/drawing/2014/main" id="{AB0B4CC1-1C36-4E42-B944-C2339BAA8E68}"/>
            </a:ext>
          </a:extLst>
        </xdr:cNvPr>
        <xdr:cNvCxnSpPr/>
      </xdr:nvCxnSpPr>
      <xdr:spPr>
        <a:xfrm flipV="1">
          <a:off x="6149340" y="18075524"/>
          <a:ext cx="774700" cy="2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113405</xdr:rowOff>
    </xdr:from>
    <xdr:ext cx="599010" cy="259045"/>
    <xdr:sp macro="" textlink="">
      <xdr:nvSpPr>
        <xdr:cNvPr id="487" name="n_1aveValue【港湾・漁港】&#10;一人当たり有形固定資産（償却資産）額">
          <a:extLst>
            <a:ext uri="{FF2B5EF4-FFF2-40B4-BE49-F238E27FC236}">
              <a16:creationId xmlns:a16="http://schemas.microsoft.com/office/drawing/2014/main" id="{85302B06-2CAB-4354-86C5-FB9D39869A8B}"/>
            </a:ext>
          </a:extLst>
        </xdr:cNvPr>
        <xdr:cNvSpPr txBox="1"/>
      </xdr:nvSpPr>
      <xdr:spPr>
        <a:xfrm>
          <a:off x="8214575" y="17715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128689</xdr:rowOff>
    </xdr:from>
    <xdr:ext cx="599010" cy="259045"/>
    <xdr:sp macro="" textlink="">
      <xdr:nvSpPr>
        <xdr:cNvPr id="488" name="n_2aveValue【港湾・漁港】&#10;一人当たり有形固定資産（償却資産）額">
          <a:extLst>
            <a:ext uri="{FF2B5EF4-FFF2-40B4-BE49-F238E27FC236}">
              <a16:creationId xmlns:a16="http://schemas.microsoft.com/office/drawing/2014/main" id="{5AB156D8-B409-4D33-B8FC-6E74E6FAD508}"/>
            </a:ext>
          </a:extLst>
        </xdr:cNvPr>
        <xdr:cNvSpPr txBox="1"/>
      </xdr:nvSpPr>
      <xdr:spPr>
        <a:xfrm>
          <a:off x="7444955" y="17730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117682</xdr:rowOff>
    </xdr:from>
    <xdr:ext cx="599010" cy="259045"/>
    <xdr:sp macro="" textlink="">
      <xdr:nvSpPr>
        <xdr:cNvPr id="489" name="n_3aveValue【港湾・漁港】&#10;一人当たり有形固定資産（償却資産）額">
          <a:extLst>
            <a:ext uri="{FF2B5EF4-FFF2-40B4-BE49-F238E27FC236}">
              <a16:creationId xmlns:a16="http://schemas.microsoft.com/office/drawing/2014/main" id="{7130D588-D456-4992-BB5B-4ABA73319664}"/>
            </a:ext>
          </a:extLst>
        </xdr:cNvPr>
        <xdr:cNvSpPr txBox="1"/>
      </xdr:nvSpPr>
      <xdr:spPr>
        <a:xfrm>
          <a:off x="6670255" y="17719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74435</xdr:rowOff>
    </xdr:from>
    <xdr:ext cx="599010" cy="259045"/>
    <xdr:sp macro="" textlink="">
      <xdr:nvSpPr>
        <xdr:cNvPr id="490" name="n_4aveValue【港湾・漁港】&#10;一人当たり有形固定資産（償却資産）額">
          <a:extLst>
            <a:ext uri="{FF2B5EF4-FFF2-40B4-BE49-F238E27FC236}">
              <a16:creationId xmlns:a16="http://schemas.microsoft.com/office/drawing/2014/main" id="{CD392C20-6029-4A42-9C1C-3CD7B3AE224C}"/>
            </a:ext>
          </a:extLst>
        </xdr:cNvPr>
        <xdr:cNvSpPr txBox="1"/>
      </xdr:nvSpPr>
      <xdr:spPr>
        <a:xfrm>
          <a:off x="5872695" y="17676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108</xdr:row>
      <xdr:rowOff>2612</xdr:rowOff>
    </xdr:from>
    <xdr:ext cx="599010" cy="259045"/>
    <xdr:sp macro="" textlink="">
      <xdr:nvSpPr>
        <xdr:cNvPr id="491" name="n_1mainValue【港湾・漁港】&#10;一人当たり有形固定資産（償却資産）額">
          <a:extLst>
            <a:ext uri="{FF2B5EF4-FFF2-40B4-BE49-F238E27FC236}">
              <a16:creationId xmlns:a16="http://schemas.microsoft.com/office/drawing/2014/main" id="{979449C2-57C1-4A21-933E-F44CA4C993D6}"/>
            </a:ext>
          </a:extLst>
        </xdr:cNvPr>
        <xdr:cNvSpPr txBox="1"/>
      </xdr:nvSpPr>
      <xdr:spPr>
        <a:xfrm>
          <a:off x="8214575" y="18107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108</xdr:row>
      <xdr:rowOff>5523</xdr:rowOff>
    </xdr:from>
    <xdr:ext cx="599010" cy="259045"/>
    <xdr:sp macro="" textlink="">
      <xdr:nvSpPr>
        <xdr:cNvPr id="492" name="n_2mainValue【港湾・漁港】&#10;一人当たり有形固定資産（償却資産）額">
          <a:extLst>
            <a:ext uri="{FF2B5EF4-FFF2-40B4-BE49-F238E27FC236}">
              <a16:creationId xmlns:a16="http://schemas.microsoft.com/office/drawing/2014/main" id="{81CDD04A-3BF9-460A-8B3A-6852526D68C0}"/>
            </a:ext>
          </a:extLst>
        </xdr:cNvPr>
        <xdr:cNvSpPr txBox="1"/>
      </xdr:nvSpPr>
      <xdr:spPr>
        <a:xfrm>
          <a:off x="7444955" y="18110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108</xdr:row>
      <xdr:rowOff>8521</xdr:rowOff>
    </xdr:from>
    <xdr:ext cx="599010" cy="259045"/>
    <xdr:sp macro="" textlink="">
      <xdr:nvSpPr>
        <xdr:cNvPr id="493" name="n_3mainValue【港湾・漁港】&#10;一人当たり有形固定資産（償却資産）額">
          <a:extLst>
            <a:ext uri="{FF2B5EF4-FFF2-40B4-BE49-F238E27FC236}">
              <a16:creationId xmlns:a16="http://schemas.microsoft.com/office/drawing/2014/main" id="{FDF90C52-D4E2-4C35-86C2-532CEEFF8121}"/>
            </a:ext>
          </a:extLst>
        </xdr:cNvPr>
        <xdr:cNvSpPr txBox="1"/>
      </xdr:nvSpPr>
      <xdr:spPr>
        <a:xfrm>
          <a:off x="6670255" y="18113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108</xdr:row>
      <xdr:rowOff>10940</xdr:rowOff>
    </xdr:from>
    <xdr:ext cx="599010" cy="259045"/>
    <xdr:sp macro="" textlink="">
      <xdr:nvSpPr>
        <xdr:cNvPr id="494" name="n_4mainValue【港湾・漁港】&#10;一人当たり有形固定資産（償却資産）額">
          <a:extLst>
            <a:ext uri="{FF2B5EF4-FFF2-40B4-BE49-F238E27FC236}">
              <a16:creationId xmlns:a16="http://schemas.microsoft.com/office/drawing/2014/main" id="{495290D9-FF6F-458B-B679-1B3ED1CA8038}"/>
            </a:ext>
          </a:extLst>
        </xdr:cNvPr>
        <xdr:cNvSpPr txBox="1"/>
      </xdr:nvSpPr>
      <xdr:spPr>
        <a:xfrm>
          <a:off x="5872695" y="18116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a:extLst>
            <a:ext uri="{FF2B5EF4-FFF2-40B4-BE49-F238E27FC236}">
              <a16:creationId xmlns:a16="http://schemas.microsoft.com/office/drawing/2014/main" id="{11EEFBE4-6F35-4A0F-90AF-5EA029CEC066}"/>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a:extLst>
            <a:ext uri="{FF2B5EF4-FFF2-40B4-BE49-F238E27FC236}">
              <a16:creationId xmlns:a16="http://schemas.microsoft.com/office/drawing/2014/main" id="{490354A8-5E61-44A5-9E85-0E82C10C7AD4}"/>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a:extLst>
            <a:ext uri="{FF2B5EF4-FFF2-40B4-BE49-F238E27FC236}">
              <a16:creationId xmlns:a16="http://schemas.microsoft.com/office/drawing/2014/main" id="{AAB8B913-15D1-43DB-8C1F-2D0CB90B2A74}"/>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a:extLst>
            <a:ext uri="{FF2B5EF4-FFF2-40B4-BE49-F238E27FC236}">
              <a16:creationId xmlns:a16="http://schemas.microsoft.com/office/drawing/2014/main" id="{E6748F34-1054-4551-9A54-9A1FFEA98C02}"/>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a:extLst>
            <a:ext uri="{FF2B5EF4-FFF2-40B4-BE49-F238E27FC236}">
              <a16:creationId xmlns:a16="http://schemas.microsoft.com/office/drawing/2014/main" id="{2E1D18EC-0702-4D40-A92F-C3A04DE6E7A2}"/>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a:extLst>
            <a:ext uri="{FF2B5EF4-FFF2-40B4-BE49-F238E27FC236}">
              <a16:creationId xmlns:a16="http://schemas.microsoft.com/office/drawing/2014/main" id="{72F375FE-8025-438D-8857-9561A10116C3}"/>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a:extLst>
            <a:ext uri="{FF2B5EF4-FFF2-40B4-BE49-F238E27FC236}">
              <a16:creationId xmlns:a16="http://schemas.microsoft.com/office/drawing/2014/main" id="{EF7F3001-D8C3-49F3-B8AC-621E3A9C733A}"/>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a:extLst>
            <a:ext uri="{FF2B5EF4-FFF2-40B4-BE49-F238E27FC236}">
              <a16:creationId xmlns:a16="http://schemas.microsoft.com/office/drawing/2014/main" id="{356349F9-B884-4301-A12D-2D91453F59F5}"/>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a:extLst>
            <a:ext uri="{FF2B5EF4-FFF2-40B4-BE49-F238E27FC236}">
              <a16:creationId xmlns:a16="http://schemas.microsoft.com/office/drawing/2014/main" id="{DAB8E856-752E-47DD-AB62-1F7D766B21FC}"/>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a:extLst>
            <a:ext uri="{FF2B5EF4-FFF2-40B4-BE49-F238E27FC236}">
              <a16:creationId xmlns:a16="http://schemas.microsoft.com/office/drawing/2014/main" id="{6E3909D5-2063-4350-9DFA-721B16E7E563}"/>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a:extLst>
            <a:ext uri="{FF2B5EF4-FFF2-40B4-BE49-F238E27FC236}">
              <a16:creationId xmlns:a16="http://schemas.microsoft.com/office/drawing/2014/main" id="{C14F3D27-093A-406D-85AD-13F071052A2B}"/>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6" name="直線コネクタ 505">
          <a:extLst>
            <a:ext uri="{FF2B5EF4-FFF2-40B4-BE49-F238E27FC236}">
              <a16:creationId xmlns:a16="http://schemas.microsoft.com/office/drawing/2014/main" id="{063EF3F6-A826-4B9B-8B41-10CCCC9614C2}"/>
            </a:ext>
          </a:extLst>
        </xdr:cNvPr>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7" name="テキスト ボックス 506">
          <a:extLst>
            <a:ext uri="{FF2B5EF4-FFF2-40B4-BE49-F238E27FC236}">
              <a16:creationId xmlns:a16="http://schemas.microsoft.com/office/drawing/2014/main" id="{4912DBA8-6137-43F2-A0E6-28C33E9952A4}"/>
            </a:ext>
          </a:extLst>
        </xdr:cNvPr>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8" name="直線コネクタ 507">
          <a:extLst>
            <a:ext uri="{FF2B5EF4-FFF2-40B4-BE49-F238E27FC236}">
              <a16:creationId xmlns:a16="http://schemas.microsoft.com/office/drawing/2014/main" id="{F569D5B1-3A9C-4CC5-A102-A9D55112B1D6}"/>
            </a:ext>
          </a:extLst>
        </xdr:cNvPr>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9" name="テキスト ボックス 508">
          <a:extLst>
            <a:ext uri="{FF2B5EF4-FFF2-40B4-BE49-F238E27FC236}">
              <a16:creationId xmlns:a16="http://schemas.microsoft.com/office/drawing/2014/main" id="{F749D894-F651-4DED-904D-226515BAD2C6}"/>
            </a:ext>
          </a:extLst>
        </xdr:cNvPr>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0" name="直線コネクタ 509">
          <a:extLst>
            <a:ext uri="{FF2B5EF4-FFF2-40B4-BE49-F238E27FC236}">
              <a16:creationId xmlns:a16="http://schemas.microsoft.com/office/drawing/2014/main" id="{695E43C3-2757-4236-8E10-0E0CBD51F1E2}"/>
            </a:ext>
          </a:extLst>
        </xdr:cNvPr>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1" name="テキスト ボックス 510">
          <a:extLst>
            <a:ext uri="{FF2B5EF4-FFF2-40B4-BE49-F238E27FC236}">
              <a16:creationId xmlns:a16="http://schemas.microsoft.com/office/drawing/2014/main" id="{CBA217FC-0333-46EC-B235-B99D64476F9D}"/>
            </a:ext>
          </a:extLst>
        </xdr:cNvPr>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2" name="直線コネクタ 511">
          <a:extLst>
            <a:ext uri="{FF2B5EF4-FFF2-40B4-BE49-F238E27FC236}">
              <a16:creationId xmlns:a16="http://schemas.microsoft.com/office/drawing/2014/main" id="{E9258DE0-CF7D-4CB1-930F-5198C2FD97F9}"/>
            </a:ext>
          </a:extLst>
        </xdr:cNvPr>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3" name="テキスト ボックス 512">
          <a:extLst>
            <a:ext uri="{FF2B5EF4-FFF2-40B4-BE49-F238E27FC236}">
              <a16:creationId xmlns:a16="http://schemas.microsoft.com/office/drawing/2014/main" id="{4ADD92F8-02D1-46B8-9F80-77CC091422F4}"/>
            </a:ext>
          </a:extLst>
        </xdr:cNvPr>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4" name="直線コネクタ 513">
          <a:extLst>
            <a:ext uri="{FF2B5EF4-FFF2-40B4-BE49-F238E27FC236}">
              <a16:creationId xmlns:a16="http://schemas.microsoft.com/office/drawing/2014/main" id="{55CF77E8-1951-47CA-94F7-00F9DE631F6A}"/>
            </a:ext>
          </a:extLst>
        </xdr:cNvPr>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5" name="テキスト ボックス 514">
          <a:extLst>
            <a:ext uri="{FF2B5EF4-FFF2-40B4-BE49-F238E27FC236}">
              <a16:creationId xmlns:a16="http://schemas.microsoft.com/office/drawing/2014/main" id="{4B98C78D-36FA-4128-B9A9-D26369441FFC}"/>
            </a:ext>
          </a:extLst>
        </xdr:cNvPr>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6" name="直線コネクタ 515">
          <a:extLst>
            <a:ext uri="{FF2B5EF4-FFF2-40B4-BE49-F238E27FC236}">
              <a16:creationId xmlns:a16="http://schemas.microsoft.com/office/drawing/2014/main" id="{FE02BDDD-82F9-450C-9AE9-624510640838}"/>
            </a:ext>
          </a:extLst>
        </xdr:cNvPr>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7" name="テキスト ボックス 516">
          <a:extLst>
            <a:ext uri="{FF2B5EF4-FFF2-40B4-BE49-F238E27FC236}">
              <a16:creationId xmlns:a16="http://schemas.microsoft.com/office/drawing/2014/main" id="{E02346C3-3D40-4D11-9C0D-E87DDCED6655}"/>
            </a:ext>
          </a:extLst>
        </xdr:cNvPr>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8" name="直線コネクタ 517">
          <a:extLst>
            <a:ext uri="{FF2B5EF4-FFF2-40B4-BE49-F238E27FC236}">
              <a16:creationId xmlns:a16="http://schemas.microsoft.com/office/drawing/2014/main" id="{8076B40E-AFDB-4AFB-86B4-135F94A02793}"/>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9" name="【認定こども園・幼稚園・保育所】&#10;有形固定資産減価償却率グラフ枠">
          <a:extLst>
            <a:ext uri="{FF2B5EF4-FFF2-40B4-BE49-F238E27FC236}">
              <a16:creationId xmlns:a16="http://schemas.microsoft.com/office/drawing/2014/main" id="{BDEBB2DF-A753-4A05-AB4D-C26D26A61B53}"/>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74567</xdr:rowOff>
    </xdr:from>
    <xdr:to>
      <xdr:col>85</xdr:col>
      <xdr:colOff>126364</xdr:colOff>
      <xdr:row>42</xdr:row>
      <xdr:rowOff>92528</xdr:rowOff>
    </xdr:to>
    <xdr:cxnSp macro="">
      <xdr:nvCxnSpPr>
        <xdr:cNvPr id="520" name="直線コネクタ 519">
          <a:extLst>
            <a:ext uri="{FF2B5EF4-FFF2-40B4-BE49-F238E27FC236}">
              <a16:creationId xmlns:a16="http://schemas.microsoft.com/office/drawing/2014/main" id="{5DC7760E-8386-4FD5-B05D-45BA28D01F3D}"/>
            </a:ext>
          </a:extLst>
        </xdr:cNvPr>
        <xdr:cNvCxnSpPr/>
      </xdr:nvCxnSpPr>
      <xdr:spPr>
        <a:xfrm flipV="1">
          <a:off x="14375764" y="5606687"/>
          <a:ext cx="0" cy="1526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21" name="【認定こども園・幼稚園・保育所】&#10;有形固定資産減価償却率最小値テキスト">
          <a:extLst>
            <a:ext uri="{FF2B5EF4-FFF2-40B4-BE49-F238E27FC236}">
              <a16:creationId xmlns:a16="http://schemas.microsoft.com/office/drawing/2014/main" id="{4DB8AA57-B39A-4271-A95E-3179B0E755DE}"/>
            </a:ext>
          </a:extLst>
        </xdr:cNvPr>
        <xdr:cNvSpPr txBox="1"/>
      </xdr:nvSpPr>
      <xdr:spPr>
        <a:xfrm>
          <a:off x="14414500" y="713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22" name="直線コネクタ 521">
          <a:extLst>
            <a:ext uri="{FF2B5EF4-FFF2-40B4-BE49-F238E27FC236}">
              <a16:creationId xmlns:a16="http://schemas.microsoft.com/office/drawing/2014/main" id="{A005C7C1-2A69-4F69-A213-7AD1A711BE29}"/>
            </a:ext>
          </a:extLst>
        </xdr:cNvPr>
        <xdr:cNvCxnSpPr/>
      </xdr:nvCxnSpPr>
      <xdr:spPr>
        <a:xfrm>
          <a:off x="14287500" y="71334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21244</xdr:rowOff>
    </xdr:from>
    <xdr:ext cx="340478" cy="259045"/>
    <xdr:sp macro="" textlink="">
      <xdr:nvSpPr>
        <xdr:cNvPr id="523" name="【認定こども園・幼稚園・保育所】&#10;有形固定資産減価償却率最大値テキスト">
          <a:extLst>
            <a:ext uri="{FF2B5EF4-FFF2-40B4-BE49-F238E27FC236}">
              <a16:creationId xmlns:a16="http://schemas.microsoft.com/office/drawing/2014/main" id="{308B3445-0602-4127-BB9C-F60606E0D656}"/>
            </a:ext>
          </a:extLst>
        </xdr:cNvPr>
        <xdr:cNvSpPr txBox="1"/>
      </xdr:nvSpPr>
      <xdr:spPr>
        <a:xfrm>
          <a:off x="14414500" y="538572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74567</xdr:rowOff>
    </xdr:from>
    <xdr:to>
      <xdr:col>86</xdr:col>
      <xdr:colOff>25400</xdr:colOff>
      <xdr:row>33</xdr:row>
      <xdr:rowOff>74567</xdr:rowOff>
    </xdr:to>
    <xdr:cxnSp macro="">
      <xdr:nvCxnSpPr>
        <xdr:cNvPr id="524" name="直線コネクタ 523">
          <a:extLst>
            <a:ext uri="{FF2B5EF4-FFF2-40B4-BE49-F238E27FC236}">
              <a16:creationId xmlns:a16="http://schemas.microsoft.com/office/drawing/2014/main" id="{76119204-82F6-49FF-8FC6-311697A69C52}"/>
            </a:ext>
          </a:extLst>
        </xdr:cNvPr>
        <xdr:cNvCxnSpPr/>
      </xdr:nvCxnSpPr>
      <xdr:spPr>
        <a:xfrm>
          <a:off x="14287500" y="560668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157315</xdr:rowOff>
    </xdr:from>
    <xdr:ext cx="405111" cy="259045"/>
    <xdr:sp macro="" textlink="">
      <xdr:nvSpPr>
        <xdr:cNvPr id="525" name="【認定こども園・幼稚園・保育所】&#10;有形固定資産減価償却率平均値テキスト">
          <a:extLst>
            <a:ext uri="{FF2B5EF4-FFF2-40B4-BE49-F238E27FC236}">
              <a16:creationId xmlns:a16="http://schemas.microsoft.com/office/drawing/2014/main" id="{7E5F1202-7B61-404C-BA4E-7C92F6E986BD}"/>
            </a:ext>
          </a:extLst>
        </xdr:cNvPr>
        <xdr:cNvSpPr txBox="1"/>
      </xdr:nvSpPr>
      <xdr:spPr>
        <a:xfrm>
          <a:off x="14414500" y="63599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7438</xdr:rowOff>
    </xdr:from>
    <xdr:to>
      <xdr:col>85</xdr:col>
      <xdr:colOff>177800</xdr:colOff>
      <xdr:row>38</xdr:row>
      <xdr:rowOff>109038</xdr:rowOff>
    </xdr:to>
    <xdr:sp macro="" textlink="">
      <xdr:nvSpPr>
        <xdr:cNvPr id="526" name="フローチャート: 判断 525">
          <a:extLst>
            <a:ext uri="{FF2B5EF4-FFF2-40B4-BE49-F238E27FC236}">
              <a16:creationId xmlns:a16="http://schemas.microsoft.com/office/drawing/2014/main" id="{B22F8BFD-A4E3-4807-9283-24EAA25FA304}"/>
            </a:ext>
          </a:extLst>
        </xdr:cNvPr>
        <xdr:cNvSpPr/>
      </xdr:nvSpPr>
      <xdr:spPr>
        <a:xfrm>
          <a:off x="14325600" y="6377758"/>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164193</xdr:rowOff>
    </xdr:from>
    <xdr:to>
      <xdr:col>81</xdr:col>
      <xdr:colOff>101600</xdr:colOff>
      <xdr:row>38</xdr:row>
      <xdr:rowOff>94343</xdr:rowOff>
    </xdr:to>
    <xdr:sp macro="" textlink="">
      <xdr:nvSpPr>
        <xdr:cNvPr id="527" name="フローチャート: 判断 526">
          <a:extLst>
            <a:ext uri="{FF2B5EF4-FFF2-40B4-BE49-F238E27FC236}">
              <a16:creationId xmlns:a16="http://schemas.microsoft.com/office/drawing/2014/main" id="{C76C552C-E432-41EE-80EE-DD0B323FC21D}"/>
            </a:ext>
          </a:extLst>
        </xdr:cNvPr>
        <xdr:cNvSpPr/>
      </xdr:nvSpPr>
      <xdr:spPr>
        <a:xfrm>
          <a:off x="13578840" y="636687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170724</xdr:rowOff>
    </xdr:from>
    <xdr:to>
      <xdr:col>76</xdr:col>
      <xdr:colOff>165100</xdr:colOff>
      <xdr:row>38</xdr:row>
      <xdr:rowOff>100874</xdr:rowOff>
    </xdr:to>
    <xdr:sp macro="" textlink="">
      <xdr:nvSpPr>
        <xdr:cNvPr id="528" name="フローチャート: 判断 527">
          <a:extLst>
            <a:ext uri="{FF2B5EF4-FFF2-40B4-BE49-F238E27FC236}">
              <a16:creationId xmlns:a16="http://schemas.microsoft.com/office/drawing/2014/main" id="{C95A4A07-DE69-4CB1-A3DA-730D3352C184}"/>
            </a:ext>
          </a:extLst>
        </xdr:cNvPr>
        <xdr:cNvSpPr/>
      </xdr:nvSpPr>
      <xdr:spPr>
        <a:xfrm>
          <a:off x="12804140" y="637340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125004</xdr:rowOff>
    </xdr:from>
    <xdr:to>
      <xdr:col>72</xdr:col>
      <xdr:colOff>38100</xdr:colOff>
      <xdr:row>38</xdr:row>
      <xdr:rowOff>55155</xdr:rowOff>
    </xdr:to>
    <xdr:sp macro="" textlink="">
      <xdr:nvSpPr>
        <xdr:cNvPr id="529" name="フローチャート: 判断 528">
          <a:extLst>
            <a:ext uri="{FF2B5EF4-FFF2-40B4-BE49-F238E27FC236}">
              <a16:creationId xmlns:a16="http://schemas.microsoft.com/office/drawing/2014/main" id="{6271FCF2-59F8-438B-A9F0-30607F049074}"/>
            </a:ext>
          </a:extLst>
        </xdr:cNvPr>
        <xdr:cNvSpPr/>
      </xdr:nvSpPr>
      <xdr:spPr>
        <a:xfrm>
          <a:off x="12029440" y="6327684"/>
          <a:ext cx="78740" cy="9779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103777</xdr:rowOff>
    </xdr:from>
    <xdr:to>
      <xdr:col>67</xdr:col>
      <xdr:colOff>101600</xdr:colOff>
      <xdr:row>38</xdr:row>
      <xdr:rowOff>33927</xdr:rowOff>
    </xdr:to>
    <xdr:sp macro="" textlink="">
      <xdr:nvSpPr>
        <xdr:cNvPr id="530" name="フローチャート: 判断 529">
          <a:extLst>
            <a:ext uri="{FF2B5EF4-FFF2-40B4-BE49-F238E27FC236}">
              <a16:creationId xmlns:a16="http://schemas.microsoft.com/office/drawing/2014/main" id="{23A5C82F-3045-4818-A82A-B6E047792367}"/>
            </a:ext>
          </a:extLst>
        </xdr:cNvPr>
        <xdr:cNvSpPr/>
      </xdr:nvSpPr>
      <xdr:spPr>
        <a:xfrm>
          <a:off x="11231880" y="630645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315C832B-5B48-4EA7-AFD3-75E04A108DDA}"/>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7A9FADE5-5CFA-4437-91EF-0EB1CBF11682}"/>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09AC5BC4-7AB4-4196-A4EC-4B3F8CF0054F}"/>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AAA3B19B-3135-41D3-BE66-7407E0E946ED}"/>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08C8316C-8933-4C5F-B810-DF8EF33A7291}"/>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167458</xdr:rowOff>
    </xdr:from>
    <xdr:to>
      <xdr:col>85</xdr:col>
      <xdr:colOff>177800</xdr:colOff>
      <xdr:row>37</xdr:row>
      <xdr:rowOff>97608</xdr:rowOff>
    </xdr:to>
    <xdr:sp macro="" textlink="">
      <xdr:nvSpPr>
        <xdr:cNvPr id="536" name="楕円 535">
          <a:extLst>
            <a:ext uri="{FF2B5EF4-FFF2-40B4-BE49-F238E27FC236}">
              <a16:creationId xmlns:a16="http://schemas.microsoft.com/office/drawing/2014/main" id="{66EA1E0E-5476-4E6F-A918-233EE63133A0}"/>
            </a:ext>
          </a:extLst>
        </xdr:cNvPr>
        <xdr:cNvSpPr/>
      </xdr:nvSpPr>
      <xdr:spPr>
        <a:xfrm>
          <a:off x="14325600" y="6202498"/>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18885</xdr:rowOff>
    </xdr:from>
    <xdr:ext cx="405111" cy="259045"/>
    <xdr:sp macro="" textlink="">
      <xdr:nvSpPr>
        <xdr:cNvPr id="537" name="【認定こども園・幼稚園・保育所】&#10;有形固定資産減価償却率該当値テキスト">
          <a:extLst>
            <a:ext uri="{FF2B5EF4-FFF2-40B4-BE49-F238E27FC236}">
              <a16:creationId xmlns:a16="http://schemas.microsoft.com/office/drawing/2014/main" id="{AD0ECA39-C860-40BB-BD76-6CBFF4096153}"/>
            </a:ext>
          </a:extLst>
        </xdr:cNvPr>
        <xdr:cNvSpPr txBox="1"/>
      </xdr:nvSpPr>
      <xdr:spPr>
        <a:xfrm>
          <a:off x="14414500" y="6053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95613</xdr:rowOff>
    </xdr:from>
    <xdr:to>
      <xdr:col>81</xdr:col>
      <xdr:colOff>101600</xdr:colOff>
      <xdr:row>37</xdr:row>
      <xdr:rowOff>25763</xdr:rowOff>
    </xdr:to>
    <xdr:sp macro="" textlink="">
      <xdr:nvSpPr>
        <xdr:cNvPr id="538" name="楕円 537">
          <a:extLst>
            <a:ext uri="{FF2B5EF4-FFF2-40B4-BE49-F238E27FC236}">
              <a16:creationId xmlns:a16="http://schemas.microsoft.com/office/drawing/2014/main" id="{50ECF617-9AE0-4383-AB50-F8F8E352E6F0}"/>
            </a:ext>
          </a:extLst>
        </xdr:cNvPr>
        <xdr:cNvSpPr/>
      </xdr:nvSpPr>
      <xdr:spPr>
        <a:xfrm>
          <a:off x="13578840" y="613065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146413</xdr:rowOff>
    </xdr:from>
    <xdr:to>
      <xdr:col>85</xdr:col>
      <xdr:colOff>127000</xdr:colOff>
      <xdr:row>37</xdr:row>
      <xdr:rowOff>46808</xdr:rowOff>
    </xdr:to>
    <xdr:cxnSp macro="">
      <xdr:nvCxnSpPr>
        <xdr:cNvPr id="539" name="直線コネクタ 538">
          <a:extLst>
            <a:ext uri="{FF2B5EF4-FFF2-40B4-BE49-F238E27FC236}">
              <a16:creationId xmlns:a16="http://schemas.microsoft.com/office/drawing/2014/main" id="{E4A69AFC-55E8-4877-9B5E-FD7A6C9EECF7}"/>
            </a:ext>
          </a:extLst>
        </xdr:cNvPr>
        <xdr:cNvCxnSpPr/>
      </xdr:nvCxnSpPr>
      <xdr:spPr>
        <a:xfrm>
          <a:off x="13629640" y="6181453"/>
          <a:ext cx="746760" cy="68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22134</xdr:rowOff>
    </xdr:from>
    <xdr:to>
      <xdr:col>76</xdr:col>
      <xdr:colOff>165100</xdr:colOff>
      <xdr:row>36</xdr:row>
      <xdr:rowOff>123734</xdr:rowOff>
    </xdr:to>
    <xdr:sp macro="" textlink="">
      <xdr:nvSpPr>
        <xdr:cNvPr id="540" name="楕円 539">
          <a:extLst>
            <a:ext uri="{FF2B5EF4-FFF2-40B4-BE49-F238E27FC236}">
              <a16:creationId xmlns:a16="http://schemas.microsoft.com/office/drawing/2014/main" id="{C85F2CAF-42F9-45DC-82A7-9DEAE2CB2676}"/>
            </a:ext>
          </a:extLst>
        </xdr:cNvPr>
        <xdr:cNvSpPr/>
      </xdr:nvSpPr>
      <xdr:spPr>
        <a:xfrm>
          <a:off x="12804140" y="605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72934</xdr:rowOff>
    </xdr:from>
    <xdr:to>
      <xdr:col>81</xdr:col>
      <xdr:colOff>50800</xdr:colOff>
      <xdr:row>36</xdr:row>
      <xdr:rowOff>146413</xdr:rowOff>
    </xdr:to>
    <xdr:cxnSp macro="">
      <xdr:nvCxnSpPr>
        <xdr:cNvPr id="541" name="直線コネクタ 540">
          <a:extLst>
            <a:ext uri="{FF2B5EF4-FFF2-40B4-BE49-F238E27FC236}">
              <a16:creationId xmlns:a16="http://schemas.microsoft.com/office/drawing/2014/main" id="{A42CD982-FD65-43C3-9822-95B791A60E8F}"/>
            </a:ext>
          </a:extLst>
        </xdr:cNvPr>
        <xdr:cNvCxnSpPr/>
      </xdr:nvCxnSpPr>
      <xdr:spPr>
        <a:xfrm>
          <a:off x="12854940" y="6107974"/>
          <a:ext cx="774700" cy="7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121739</xdr:rowOff>
    </xdr:from>
    <xdr:to>
      <xdr:col>72</xdr:col>
      <xdr:colOff>38100</xdr:colOff>
      <xdr:row>36</xdr:row>
      <xdr:rowOff>51889</xdr:rowOff>
    </xdr:to>
    <xdr:sp macro="" textlink="">
      <xdr:nvSpPr>
        <xdr:cNvPr id="542" name="楕円 541">
          <a:extLst>
            <a:ext uri="{FF2B5EF4-FFF2-40B4-BE49-F238E27FC236}">
              <a16:creationId xmlns:a16="http://schemas.microsoft.com/office/drawing/2014/main" id="{5A46B9FD-A148-43A2-B494-8BD5243BE80A}"/>
            </a:ext>
          </a:extLst>
        </xdr:cNvPr>
        <xdr:cNvSpPr/>
      </xdr:nvSpPr>
      <xdr:spPr>
        <a:xfrm>
          <a:off x="12029440" y="598913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1089</xdr:rowOff>
    </xdr:from>
    <xdr:to>
      <xdr:col>76</xdr:col>
      <xdr:colOff>114300</xdr:colOff>
      <xdr:row>36</xdr:row>
      <xdr:rowOff>72934</xdr:rowOff>
    </xdr:to>
    <xdr:cxnSp macro="">
      <xdr:nvCxnSpPr>
        <xdr:cNvPr id="543" name="直線コネクタ 542">
          <a:extLst>
            <a:ext uri="{FF2B5EF4-FFF2-40B4-BE49-F238E27FC236}">
              <a16:creationId xmlns:a16="http://schemas.microsoft.com/office/drawing/2014/main" id="{8B5CD38A-3469-4264-849A-8B94FF959FEA}"/>
            </a:ext>
          </a:extLst>
        </xdr:cNvPr>
        <xdr:cNvCxnSpPr/>
      </xdr:nvCxnSpPr>
      <xdr:spPr>
        <a:xfrm>
          <a:off x="12072620" y="6036129"/>
          <a:ext cx="78232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49893</xdr:rowOff>
    </xdr:from>
    <xdr:to>
      <xdr:col>67</xdr:col>
      <xdr:colOff>101600</xdr:colOff>
      <xdr:row>35</xdr:row>
      <xdr:rowOff>151493</xdr:rowOff>
    </xdr:to>
    <xdr:sp macro="" textlink="">
      <xdr:nvSpPr>
        <xdr:cNvPr id="544" name="楕円 543">
          <a:extLst>
            <a:ext uri="{FF2B5EF4-FFF2-40B4-BE49-F238E27FC236}">
              <a16:creationId xmlns:a16="http://schemas.microsoft.com/office/drawing/2014/main" id="{9F1BF5A4-A97D-4EBC-8CC6-C1CDD2E7EDF5}"/>
            </a:ext>
          </a:extLst>
        </xdr:cNvPr>
        <xdr:cNvSpPr/>
      </xdr:nvSpPr>
      <xdr:spPr>
        <a:xfrm>
          <a:off x="11231880" y="5917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100693</xdr:rowOff>
    </xdr:from>
    <xdr:to>
      <xdr:col>71</xdr:col>
      <xdr:colOff>177800</xdr:colOff>
      <xdr:row>36</xdr:row>
      <xdr:rowOff>1089</xdr:rowOff>
    </xdr:to>
    <xdr:cxnSp macro="">
      <xdr:nvCxnSpPr>
        <xdr:cNvPr id="545" name="直線コネクタ 544">
          <a:extLst>
            <a:ext uri="{FF2B5EF4-FFF2-40B4-BE49-F238E27FC236}">
              <a16:creationId xmlns:a16="http://schemas.microsoft.com/office/drawing/2014/main" id="{76E4FE1F-6008-4696-A47C-BDF08A2D996A}"/>
            </a:ext>
          </a:extLst>
        </xdr:cNvPr>
        <xdr:cNvCxnSpPr/>
      </xdr:nvCxnSpPr>
      <xdr:spPr>
        <a:xfrm>
          <a:off x="11282680" y="5968093"/>
          <a:ext cx="789940" cy="68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85470</xdr:rowOff>
    </xdr:from>
    <xdr:ext cx="405111" cy="259045"/>
    <xdr:sp macro="" textlink="">
      <xdr:nvSpPr>
        <xdr:cNvPr id="546" name="n_1aveValue【認定こども園・幼稚園・保育所】&#10;有形固定資産減価償却率">
          <a:extLst>
            <a:ext uri="{FF2B5EF4-FFF2-40B4-BE49-F238E27FC236}">
              <a16:creationId xmlns:a16="http://schemas.microsoft.com/office/drawing/2014/main" id="{D0989815-2803-476F-BA85-7340A10286CC}"/>
            </a:ext>
          </a:extLst>
        </xdr:cNvPr>
        <xdr:cNvSpPr txBox="1"/>
      </xdr:nvSpPr>
      <xdr:spPr>
        <a:xfrm>
          <a:off x="13437244" y="6455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92001</xdr:rowOff>
    </xdr:from>
    <xdr:ext cx="405111" cy="259045"/>
    <xdr:sp macro="" textlink="">
      <xdr:nvSpPr>
        <xdr:cNvPr id="547" name="n_2aveValue【認定こども園・幼稚園・保育所】&#10;有形固定資産減価償却率">
          <a:extLst>
            <a:ext uri="{FF2B5EF4-FFF2-40B4-BE49-F238E27FC236}">
              <a16:creationId xmlns:a16="http://schemas.microsoft.com/office/drawing/2014/main" id="{5AD738F3-A0F8-47E8-93EF-31EA41CDBA27}"/>
            </a:ext>
          </a:extLst>
        </xdr:cNvPr>
        <xdr:cNvSpPr txBox="1"/>
      </xdr:nvSpPr>
      <xdr:spPr>
        <a:xfrm>
          <a:off x="12675244" y="6462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46281</xdr:rowOff>
    </xdr:from>
    <xdr:ext cx="405111" cy="259045"/>
    <xdr:sp macro="" textlink="">
      <xdr:nvSpPr>
        <xdr:cNvPr id="548" name="n_3aveValue【認定こども園・幼稚園・保育所】&#10;有形固定資産減価償却率">
          <a:extLst>
            <a:ext uri="{FF2B5EF4-FFF2-40B4-BE49-F238E27FC236}">
              <a16:creationId xmlns:a16="http://schemas.microsoft.com/office/drawing/2014/main" id="{C8E1B0E4-1169-417F-BBE0-FA4838BDBD22}"/>
            </a:ext>
          </a:extLst>
        </xdr:cNvPr>
        <xdr:cNvSpPr txBox="1"/>
      </xdr:nvSpPr>
      <xdr:spPr>
        <a:xfrm>
          <a:off x="11900544" y="6416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25054</xdr:rowOff>
    </xdr:from>
    <xdr:ext cx="405111" cy="259045"/>
    <xdr:sp macro="" textlink="">
      <xdr:nvSpPr>
        <xdr:cNvPr id="549" name="n_4aveValue【認定こども園・幼稚園・保育所】&#10;有形固定資産減価償却率">
          <a:extLst>
            <a:ext uri="{FF2B5EF4-FFF2-40B4-BE49-F238E27FC236}">
              <a16:creationId xmlns:a16="http://schemas.microsoft.com/office/drawing/2014/main" id="{C043588C-7BA9-41D4-8288-609D551698A7}"/>
            </a:ext>
          </a:extLst>
        </xdr:cNvPr>
        <xdr:cNvSpPr txBox="1"/>
      </xdr:nvSpPr>
      <xdr:spPr>
        <a:xfrm>
          <a:off x="11102984" y="6395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42290</xdr:rowOff>
    </xdr:from>
    <xdr:ext cx="405111" cy="259045"/>
    <xdr:sp macro="" textlink="">
      <xdr:nvSpPr>
        <xdr:cNvPr id="550" name="n_1mainValue【認定こども園・幼稚園・保育所】&#10;有形固定資産減価償却率">
          <a:extLst>
            <a:ext uri="{FF2B5EF4-FFF2-40B4-BE49-F238E27FC236}">
              <a16:creationId xmlns:a16="http://schemas.microsoft.com/office/drawing/2014/main" id="{4031A703-4D77-476E-AD0B-26CD7F17F54A}"/>
            </a:ext>
          </a:extLst>
        </xdr:cNvPr>
        <xdr:cNvSpPr txBox="1"/>
      </xdr:nvSpPr>
      <xdr:spPr>
        <a:xfrm>
          <a:off x="13437244" y="5909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140261</xdr:rowOff>
    </xdr:from>
    <xdr:ext cx="405111" cy="259045"/>
    <xdr:sp macro="" textlink="">
      <xdr:nvSpPr>
        <xdr:cNvPr id="551" name="n_2mainValue【認定こども園・幼稚園・保育所】&#10;有形固定資産減価償却率">
          <a:extLst>
            <a:ext uri="{FF2B5EF4-FFF2-40B4-BE49-F238E27FC236}">
              <a16:creationId xmlns:a16="http://schemas.microsoft.com/office/drawing/2014/main" id="{9C4EB951-FA41-41A4-812F-3F6B5B16BA94}"/>
            </a:ext>
          </a:extLst>
        </xdr:cNvPr>
        <xdr:cNvSpPr txBox="1"/>
      </xdr:nvSpPr>
      <xdr:spPr>
        <a:xfrm>
          <a:off x="12675244" y="5840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68416</xdr:rowOff>
    </xdr:from>
    <xdr:ext cx="405111" cy="259045"/>
    <xdr:sp macro="" textlink="">
      <xdr:nvSpPr>
        <xdr:cNvPr id="552" name="n_3mainValue【認定こども園・幼稚園・保育所】&#10;有形固定資産減価償却率">
          <a:extLst>
            <a:ext uri="{FF2B5EF4-FFF2-40B4-BE49-F238E27FC236}">
              <a16:creationId xmlns:a16="http://schemas.microsoft.com/office/drawing/2014/main" id="{ADCE3A52-6DF4-47DB-B6F4-BED51F5DB4A6}"/>
            </a:ext>
          </a:extLst>
        </xdr:cNvPr>
        <xdr:cNvSpPr txBox="1"/>
      </xdr:nvSpPr>
      <xdr:spPr>
        <a:xfrm>
          <a:off x="11900544" y="5768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168020</xdr:rowOff>
    </xdr:from>
    <xdr:ext cx="405111" cy="259045"/>
    <xdr:sp macro="" textlink="">
      <xdr:nvSpPr>
        <xdr:cNvPr id="553" name="n_4mainValue【認定こども園・幼稚園・保育所】&#10;有形固定資産減価償却率">
          <a:extLst>
            <a:ext uri="{FF2B5EF4-FFF2-40B4-BE49-F238E27FC236}">
              <a16:creationId xmlns:a16="http://schemas.microsoft.com/office/drawing/2014/main" id="{6C97F520-947A-4842-B77C-0FB41C24CB2C}"/>
            </a:ext>
          </a:extLst>
        </xdr:cNvPr>
        <xdr:cNvSpPr txBox="1"/>
      </xdr:nvSpPr>
      <xdr:spPr>
        <a:xfrm>
          <a:off x="11102984" y="5700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4" name="正方形/長方形 553">
          <a:extLst>
            <a:ext uri="{FF2B5EF4-FFF2-40B4-BE49-F238E27FC236}">
              <a16:creationId xmlns:a16="http://schemas.microsoft.com/office/drawing/2014/main" id="{6EB4E70F-2FF5-48FD-9F8E-E4FED907418B}"/>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5" name="正方形/長方形 554">
          <a:extLst>
            <a:ext uri="{FF2B5EF4-FFF2-40B4-BE49-F238E27FC236}">
              <a16:creationId xmlns:a16="http://schemas.microsoft.com/office/drawing/2014/main" id="{5AD90E81-18F0-4CA2-9EDD-C0969ACE60D1}"/>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6" name="正方形/長方形 555">
          <a:extLst>
            <a:ext uri="{FF2B5EF4-FFF2-40B4-BE49-F238E27FC236}">
              <a16:creationId xmlns:a16="http://schemas.microsoft.com/office/drawing/2014/main" id="{415EF1BE-8D18-4C61-A396-BB77F50CB799}"/>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7" name="正方形/長方形 556">
          <a:extLst>
            <a:ext uri="{FF2B5EF4-FFF2-40B4-BE49-F238E27FC236}">
              <a16:creationId xmlns:a16="http://schemas.microsoft.com/office/drawing/2014/main" id="{E0E9576C-EA3D-4D22-9F14-459281901B4A}"/>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8" name="正方形/長方形 557">
          <a:extLst>
            <a:ext uri="{FF2B5EF4-FFF2-40B4-BE49-F238E27FC236}">
              <a16:creationId xmlns:a16="http://schemas.microsoft.com/office/drawing/2014/main" id="{FCC40E9B-0746-4494-A044-56CE8478FC73}"/>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9" name="正方形/長方形 558">
          <a:extLst>
            <a:ext uri="{FF2B5EF4-FFF2-40B4-BE49-F238E27FC236}">
              <a16:creationId xmlns:a16="http://schemas.microsoft.com/office/drawing/2014/main" id="{BF246041-E2FD-44F5-A81C-6AED50DEBED6}"/>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0" name="正方形/長方形 559">
          <a:extLst>
            <a:ext uri="{FF2B5EF4-FFF2-40B4-BE49-F238E27FC236}">
              <a16:creationId xmlns:a16="http://schemas.microsoft.com/office/drawing/2014/main" id="{11DB8252-E5D7-4C44-800E-C4942C075207}"/>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1" name="正方形/長方形 560">
          <a:extLst>
            <a:ext uri="{FF2B5EF4-FFF2-40B4-BE49-F238E27FC236}">
              <a16:creationId xmlns:a16="http://schemas.microsoft.com/office/drawing/2014/main" id="{2D051688-768B-4752-9F93-6FD296D6C4A3}"/>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2" name="テキスト ボックス 561">
          <a:extLst>
            <a:ext uri="{FF2B5EF4-FFF2-40B4-BE49-F238E27FC236}">
              <a16:creationId xmlns:a16="http://schemas.microsoft.com/office/drawing/2014/main" id="{ECC83FD2-70D0-4FBE-9672-564E3D362406}"/>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3" name="直線コネクタ 562">
          <a:extLst>
            <a:ext uri="{FF2B5EF4-FFF2-40B4-BE49-F238E27FC236}">
              <a16:creationId xmlns:a16="http://schemas.microsoft.com/office/drawing/2014/main" id="{5FDA8D11-55E2-4D88-AF58-1EBD4E2AAB1F}"/>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4" name="直線コネクタ 563">
          <a:extLst>
            <a:ext uri="{FF2B5EF4-FFF2-40B4-BE49-F238E27FC236}">
              <a16:creationId xmlns:a16="http://schemas.microsoft.com/office/drawing/2014/main" id="{7FF1DD4E-19A1-4D76-BBFB-980ADC830E5D}"/>
            </a:ext>
          </a:extLst>
        </xdr:cNvPr>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65" name="テキスト ボックス 564">
          <a:extLst>
            <a:ext uri="{FF2B5EF4-FFF2-40B4-BE49-F238E27FC236}">
              <a16:creationId xmlns:a16="http://schemas.microsoft.com/office/drawing/2014/main" id="{4C86A768-3463-4139-8388-E46385C88762}"/>
            </a:ext>
          </a:extLst>
        </xdr:cNvPr>
        <xdr:cNvSpPr txBox="1"/>
      </xdr:nvSpPr>
      <xdr:spPr>
        <a:xfrm>
          <a:off x="1569484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6" name="直線コネクタ 565">
          <a:extLst>
            <a:ext uri="{FF2B5EF4-FFF2-40B4-BE49-F238E27FC236}">
              <a16:creationId xmlns:a16="http://schemas.microsoft.com/office/drawing/2014/main" id="{ED0E221C-F995-4B6E-A9FD-B81DFE2FD6C4}"/>
            </a:ext>
          </a:extLst>
        </xdr:cNvPr>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67" name="テキスト ボックス 566">
          <a:extLst>
            <a:ext uri="{FF2B5EF4-FFF2-40B4-BE49-F238E27FC236}">
              <a16:creationId xmlns:a16="http://schemas.microsoft.com/office/drawing/2014/main" id="{031BD270-931B-49F5-8D0E-AA420DB21026}"/>
            </a:ext>
          </a:extLst>
        </xdr:cNvPr>
        <xdr:cNvSpPr txBox="1"/>
      </xdr:nvSpPr>
      <xdr:spPr>
        <a:xfrm>
          <a:off x="1569484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8" name="直線コネクタ 567">
          <a:extLst>
            <a:ext uri="{FF2B5EF4-FFF2-40B4-BE49-F238E27FC236}">
              <a16:creationId xmlns:a16="http://schemas.microsoft.com/office/drawing/2014/main" id="{E19A6576-9AD0-470B-8CA7-4C3806F6E039}"/>
            </a:ext>
          </a:extLst>
        </xdr:cNvPr>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69" name="テキスト ボックス 568">
          <a:extLst>
            <a:ext uri="{FF2B5EF4-FFF2-40B4-BE49-F238E27FC236}">
              <a16:creationId xmlns:a16="http://schemas.microsoft.com/office/drawing/2014/main" id="{E07DD61D-7E3D-46D3-BAFD-B5AC12E1ED65}"/>
            </a:ext>
          </a:extLst>
        </xdr:cNvPr>
        <xdr:cNvSpPr txBox="1"/>
      </xdr:nvSpPr>
      <xdr:spPr>
        <a:xfrm>
          <a:off x="1569484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70" name="直線コネクタ 569">
          <a:extLst>
            <a:ext uri="{FF2B5EF4-FFF2-40B4-BE49-F238E27FC236}">
              <a16:creationId xmlns:a16="http://schemas.microsoft.com/office/drawing/2014/main" id="{84DB4245-F583-4FE3-AC77-5AE9716B91FC}"/>
            </a:ext>
          </a:extLst>
        </xdr:cNvPr>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71" name="テキスト ボックス 570">
          <a:extLst>
            <a:ext uri="{FF2B5EF4-FFF2-40B4-BE49-F238E27FC236}">
              <a16:creationId xmlns:a16="http://schemas.microsoft.com/office/drawing/2014/main" id="{6E73B2EC-F9A9-4468-9535-B143711395C2}"/>
            </a:ext>
          </a:extLst>
        </xdr:cNvPr>
        <xdr:cNvSpPr txBox="1"/>
      </xdr:nvSpPr>
      <xdr:spPr>
        <a:xfrm>
          <a:off x="1569484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2" name="直線コネクタ 571">
          <a:extLst>
            <a:ext uri="{FF2B5EF4-FFF2-40B4-BE49-F238E27FC236}">
              <a16:creationId xmlns:a16="http://schemas.microsoft.com/office/drawing/2014/main" id="{D0B2C174-F2AE-4473-81E3-45FCD5B6EDC0}"/>
            </a:ext>
          </a:extLst>
        </xdr:cNvPr>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73" name="テキスト ボックス 572">
          <a:extLst>
            <a:ext uri="{FF2B5EF4-FFF2-40B4-BE49-F238E27FC236}">
              <a16:creationId xmlns:a16="http://schemas.microsoft.com/office/drawing/2014/main" id="{ED07782B-ED7F-4873-98DB-CA90DF398AB0}"/>
            </a:ext>
          </a:extLst>
        </xdr:cNvPr>
        <xdr:cNvSpPr txBox="1"/>
      </xdr:nvSpPr>
      <xdr:spPr>
        <a:xfrm>
          <a:off x="1569484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4" name="直線コネクタ 573">
          <a:extLst>
            <a:ext uri="{FF2B5EF4-FFF2-40B4-BE49-F238E27FC236}">
              <a16:creationId xmlns:a16="http://schemas.microsoft.com/office/drawing/2014/main" id="{2A30ECE8-FF27-444D-86DD-1CAFDD648237}"/>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5" name="テキスト ボックス 574">
          <a:extLst>
            <a:ext uri="{FF2B5EF4-FFF2-40B4-BE49-F238E27FC236}">
              <a16:creationId xmlns:a16="http://schemas.microsoft.com/office/drawing/2014/main" id="{0CA44BB9-65EC-4F7F-941B-83AB08639EC0}"/>
            </a:ext>
          </a:extLst>
        </xdr:cNvPr>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6" name="【認定こども園・幼稚園・保育所】&#10;一人当たり面積グラフ枠">
          <a:extLst>
            <a:ext uri="{FF2B5EF4-FFF2-40B4-BE49-F238E27FC236}">
              <a16:creationId xmlns:a16="http://schemas.microsoft.com/office/drawing/2014/main" id="{2B3B0948-17D0-4DCC-91C1-0C52897B56C9}"/>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41910</xdr:rowOff>
    </xdr:from>
    <xdr:to>
      <xdr:col>116</xdr:col>
      <xdr:colOff>62864</xdr:colOff>
      <xdr:row>41</xdr:row>
      <xdr:rowOff>142240</xdr:rowOff>
    </xdr:to>
    <xdr:cxnSp macro="">
      <xdr:nvCxnSpPr>
        <xdr:cNvPr id="577" name="直線コネクタ 576">
          <a:extLst>
            <a:ext uri="{FF2B5EF4-FFF2-40B4-BE49-F238E27FC236}">
              <a16:creationId xmlns:a16="http://schemas.microsoft.com/office/drawing/2014/main" id="{CC4D757F-7029-43D8-8081-149995251F12}"/>
            </a:ext>
          </a:extLst>
        </xdr:cNvPr>
        <xdr:cNvCxnSpPr/>
      </xdr:nvCxnSpPr>
      <xdr:spPr>
        <a:xfrm flipV="1">
          <a:off x="19509104" y="5741670"/>
          <a:ext cx="0" cy="1273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146067</xdr:rowOff>
    </xdr:from>
    <xdr:ext cx="469744" cy="259045"/>
    <xdr:sp macro="" textlink="">
      <xdr:nvSpPr>
        <xdr:cNvPr id="578" name="【認定こども園・幼稚園・保育所】&#10;一人当たり面積最小値テキスト">
          <a:extLst>
            <a:ext uri="{FF2B5EF4-FFF2-40B4-BE49-F238E27FC236}">
              <a16:creationId xmlns:a16="http://schemas.microsoft.com/office/drawing/2014/main" id="{1B7F856B-EF09-41B5-96D9-24C08A902312}"/>
            </a:ext>
          </a:extLst>
        </xdr:cNvPr>
        <xdr:cNvSpPr txBox="1"/>
      </xdr:nvSpPr>
      <xdr:spPr>
        <a:xfrm>
          <a:off x="19547840" y="701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142240</xdr:rowOff>
    </xdr:from>
    <xdr:to>
      <xdr:col>116</xdr:col>
      <xdr:colOff>152400</xdr:colOff>
      <xdr:row>41</xdr:row>
      <xdr:rowOff>142240</xdr:rowOff>
    </xdr:to>
    <xdr:cxnSp macro="">
      <xdr:nvCxnSpPr>
        <xdr:cNvPr id="579" name="直線コネクタ 578">
          <a:extLst>
            <a:ext uri="{FF2B5EF4-FFF2-40B4-BE49-F238E27FC236}">
              <a16:creationId xmlns:a16="http://schemas.microsoft.com/office/drawing/2014/main" id="{0EF29F9B-7A95-4FDE-99D4-CD64B1555DB0}"/>
            </a:ext>
          </a:extLst>
        </xdr:cNvPr>
        <xdr:cNvCxnSpPr/>
      </xdr:nvCxnSpPr>
      <xdr:spPr>
        <a:xfrm>
          <a:off x="19443700" y="70154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160037</xdr:rowOff>
    </xdr:from>
    <xdr:ext cx="469744" cy="259045"/>
    <xdr:sp macro="" textlink="">
      <xdr:nvSpPr>
        <xdr:cNvPr id="580" name="【認定こども園・幼稚園・保育所】&#10;一人当たり面積最大値テキスト">
          <a:extLst>
            <a:ext uri="{FF2B5EF4-FFF2-40B4-BE49-F238E27FC236}">
              <a16:creationId xmlns:a16="http://schemas.microsoft.com/office/drawing/2014/main" id="{E97B1466-DE05-42E6-98CB-6118A5B7FFAF}"/>
            </a:ext>
          </a:extLst>
        </xdr:cNvPr>
        <xdr:cNvSpPr txBox="1"/>
      </xdr:nvSpPr>
      <xdr:spPr>
        <a:xfrm>
          <a:off x="19547840" y="5524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41910</xdr:rowOff>
    </xdr:from>
    <xdr:to>
      <xdr:col>116</xdr:col>
      <xdr:colOff>152400</xdr:colOff>
      <xdr:row>34</xdr:row>
      <xdr:rowOff>41910</xdr:rowOff>
    </xdr:to>
    <xdr:cxnSp macro="">
      <xdr:nvCxnSpPr>
        <xdr:cNvPr id="581" name="直線コネクタ 580">
          <a:extLst>
            <a:ext uri="{FF2B5EF4-FFF2-40B4-BE49-F238E27FC236}">
              <a16:creationId xmlns:a16="http://schemas.microsoft.com/office/drawing/2014/main" id="{5BA7AFFC-1668-495A-8B42-B3B31B53EFAB}"/>
            </a:ext>
          </a:extLst>
        </xdr:cNvPr>
        <xdr:cNvCxnSpPr/>
      </xdr:nvCxnSpPr>
      <xdr:spPr>
        <a:xfrm>
          <a:off x="19443700" y="57416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107967</xdr:rowOff>
    </xdr:from>
    <xdr:ext cx="469744" cy="259045"/>
    <xdr:sp macro="" textlink="">
      <xdr:nvSpPr>
        <xdr:cNvPr id="582" name="【認定こども園・幼稚園・保育所】&#10;一人当たり面積平均値テキスト">
          <a:extLst>
            <a:ext uri="{FF2B5EF4-FFF2-40B4-BE49-F238E27FC236}">
              <a16:creationId xmlns:a16="http://schemas.microsoft.com/office/drawing/2014/main" id="{168754D3-BEC5-4E36-925C-74B734B56ADE}"/>
            </a:ext>
          </a:extLst>
        </xdr:cNvPr>
        <xdr:cNvSpPr txBox="1"/>
      </xdr:nvSpPr>
      <xdr:spPr>
        <a:xfrm>
          <a:off x="19547840" y="64782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85090</xdr:rowOff>
    </xdr:from>
    <xdr:to>
      <xdr:col>116</xdr:col>
      <xdr:colOff>114300</xdr:colOff>
      <xdr:row>40</xdr:row>
      <xdr:rowOff>15240</xdr:rowOff>
    </xdr:to>
    <xdr:sp macro="" textlink="">
      <xdr:nvSpPr>
        <xdr:cNvPr id="583" name="フローチャート: 判断 582">
          <a:extLst>
            <a:ext uri="{FF2B5EF4-FFF2-40B4-BE49-F238E27FC236}">
              <a16:creationId xmlns:a16="http://schemas.microsoft.com/office/drawing/2014/main" id="{CAB1520A-6724-48A7-8D59-E1E0916D1E7E}"/>
            </a:ext>
          </a:extLst>
        </xdr:cNvPr>
        <xdr:cNvSpPr/>
      </xdr:nvSpPr>
      <xdr:spPr>
        <a:xfrm>
          <a:off x="19458940" y="66230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100330</xdr:rowOff>
    </xdr:from>
    <xdr:to>
      <xdr:col>112</xdr:col>
      <xdr:colOff>38100</xdr:colOff>
      <xdr:row>40</xdr:row>
      <xdr:rowOff>30480</xdr:rowOff>
    </xdr:to>
    <xdr:sp macro="" textlink="">
      <xdr:nvSpPr>
        <xdr:cNvPr id="584" name="フローチャート: 判断 583">
          <a:extLst>
            <a:ext uri="{FF2B5EF4-FFF2-40B4-BE49-F238E27FC236}">
              <a16:creationId xmlns:a16="http://schemas.microsoft.com/office/drawing/2014/main" id="{9F3C3558-B875-42AC-83ED-DFA4B4C7931B}"/>
            </a:ext>
          </a:extLst>
        </xdr:cNvPr>
        <xdr:cNvSpPr/>
      </xdr:nvSpPr>
      <xdr:spPr>
        <a:xfrm>
          <a:off x="18735040" y="66382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133350</xdr:rowOff>
    </xdr:from>
    <xdr:to>
      <xdr:col>107</xdr:col>
      <xdr:colOff>101600</xdr:colOff>
      <xdr:row>40</xdr:row>
      <xdr:rowOff>63500</xdr:rowOff>
    </xdr:to>
    <xdr:sp macro="" textlink="">
      <xdr:nvSpPr>
        <xdr:cNvPr id="585" name="フローチャート: 判断 584">
          <a:extLst>
            <a:ext uri="{FF2B5EF4-FFF2-40B4-BE49-F238E27FC236}">
              <a16:creationId xmlns:a16="http://schemas.microsoft.com/office/drawing/2014/main" id="{F637DDAE-588C-4DFB-9451-EB730011F2B4}"/>
            </a:ext>
          </a:extLst>
        </xdr:cNvPr>
        <xdr:cNvSpPr/>
      </xdr:nvSpPr>
      <xdr:spPr>
        <a:xfrm>
          <a:off x="17937480" y="66713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111760</xdr:rowOff>
    </xdr:from>
    <xdr:to>
      <xdr:col>102</xdr:col>
      <xdr:colOff>165100</xdr:colOff>
      <xdr:row>40</xdr:row>
      <xdr:rowOff>41910</xdr:rowOff>
    </xdr:to>
    <xdr:sp macro="" textlink="">
      <xdr:nvSpPr>
        <xdr:cNvPr id="586" name="フローチャート: 判断 585">
          <a:extLst>
            <a:ext uri="{FF2B5EF4-FFF2-40B4-BE49-F238E27FC236}">
              <a16:creationId xmlns:a16="http://schemas.microsoft.com/office/drawing/2014/main" id="{24C72800-D88B-49B1-BC68-E53C2DC01834}"/>
            </a:ext>
          </a:extLst>
        </xdr:cNvPr>
        <xdr:cNvSpPr/>
      </xdr:nvSpPr>
      <xdr:spPr>
        <a:xfrm>
          <a:off x="17162780" y="66497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152400</xdr:rowOff>
    </xdr:from>
    <xdr:to>
      <xdr:col>98</xdr:col>
      <xdr:colOff>38100</xdr:colOff>
      <xdr:row>40</xdr:row>
      <xdr:rowOff>82550</xdr:rowOff>
    </xdr:to>
    <xdr:sp macro="" textlink="">
      <xdr:nvSpPr>
        <xdr:cNvPr id="587" name="フローチャート: 判断 586">
          <a:extLst>
            <a:ext uri="{FF2B5EF4-FFF2-40B4-BE49-F238E27FC236}">
              <a16:creationId xmlns:a16="http://schemas.microsoft.com/office/drawing/2014/main" id="{5ED3963E-3BD5-4957-89C7-CD17F400A6C2}"/>
            </a:ext>
          </a:extLst>
        </xdr:cNvPr>
        <xdr:cNvSpPr/>
      </xdr:nvSpPr>
      <xdr:spPr>
        <a:xfrm>
          <a:off x="16388080" y="66903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E322F289-590A-4C7D-AC3C-E6F6CE76C31F}"/>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147688E5-263B-4ED4-A9C7-80859859ED2A}"/>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2BE24AD7-5329-49DB-87EC-7923CF8EE0ED}"/>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450DDF6C-9097-4206-88C1-48F298AE1526}"/>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2" name="テキスト ボックス 591">
          <a:extLst>
            <a:ext uri="{FF2B5EF4-FFF2-40B4-BE49-F238E27FC236}">
              <a16:creationId xmlns:a16="http://schemas.microsoft.com/office/drawing/2014/main" id="{1B0483B0-EB9D-46E1-B6BF-6FC27BB26685}"/>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92710</xdr:rowOff>
    </xdr:from>
    <xdr:to>
      <xdr:col>116</xdr:col>
      <xdr:colOff>114300</xdr:colOff>
      <xdr:row>41</xdr:row>
      <xdr:rowOff>22860</xdr:rowOff>
    </xdr:to>
    <xdr:sp macro="" textlink="">
      <xdr:nvSpPr>
        <xdr:cNvPr id="593" name="楕円 592">
          <a:extLst>
            <a:ext uri="{FF2B5EF4-FFF2-40B4-BE49-F238E27FC236}">
              <a16:creationId xmlns:a16="http://schemas.microsoft.com/office/drawing/2014/main" id="{556203BB-949D-41D4-97AD-95A18335BC7D}"/>
            </a:ext>
          </a:extLst>
        </xdr:cNvPr>
        <xdr:cNvSpPr/>
      </xdr:nvSpPr>
      <xdr:spPr>
        <a:xfrm>
          <a:off x="19458940" y="67983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71137</xdr:rowOff>
    </xdr:from>
    <xdr:ext cx="469744" cy="259045"/>
    <xdr:sp macro="" textlink="">
      <xdr:nvSpPr>
        <xdr:cNvPr id="594" name="【認定こども園・幼稚園・保育所】&#10;一人当たり面積該当値テキスト">
          <a:extLst>
            <a:ext uri="{FF2B5EF4-FFF2-40B4-BE49-F238E27FC236}">
              <a16:creationId xmlns:a16="http://schemas.microsoft.com/office/drawing/2014/main" id="{2C4A3166-F447-4C1F-8758-E7B1A448B17F}"/>
            </a:ext>
          </a:extLst>
        </xdr:cNvPr>
        <xdr:cNvSpPr txBox="1"/>
      </xdr:nvSpPr>
      <xdr:spPr>
        <a:xfrm>
          <a:off x="19547840" y="6776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95250</xdr:rowOff>
    </xdr:from>
    <xdr:to>
      <xdr:col>112</xdr:col>
      <xdr:colOff>38100</xdr:colOff>
      <xdr:row>41</xdr:row>
      <xdr:rowOff>25400</xdr:rowOff>
    </xdr:to>
    <xdr:sp macro="" textlink="">
      <xdr:nvSpPr>
        <xdr:cNvPr id="595" name="楕円 594">
          <a:extLst>
            <a:ext uri="{FF2B5EF4-FFF2-40B4-BE49-F238E27FC236}">
              <a16:creationId xmlns:a16="http://schemas.microsoft.com/office/drawing/2014/main" id="{AE5F59CF-FC3D-4FB9-863C-2723D96CA00C}"/>
            </a:ext>
          </a:extLst>
        </xdr:cNvPr>
        <xdr:cNvSpPr/>
      </xdr:nvSpPr>
      <xdr:spPr>
        <a:xfrm>
          <a:off x="18735040" y="68008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143510</xdr:rowOff>
    </xdr:from>
    <xdr:to>
      <xdr:col>116</xdr:col>
      <xdr:colOff>63500</xdr:colOff>
      <xdr:row>40</xdr:row>
      <xdr:rowOff>146050</xdr:rowOff>
    </xdr:to>
    <xdr:cxnSp macro="">
      <xdr:nvCxnSpPr>
        <xdr:cNvPr id="596" name="直線コネクタ 595">
          <a:extLst>
            <a:ext uri="{FF2B5EF4-FFF2-40B4-BE49-F238E27FC236}">
              <a16:creationId xmlns:a16="http://schemas.microsoft.com/office/drawing/2014/main" id="{A95823B1-A762-467D-8795-FD6A7479DBFE}"/>
            </a:ext>
          </a:extLst>
        </xdr:cNvPr>
        <xdr:cNvCxnSpPr/>
      </xdr:nvCxnSpPr>
      <xdr:spPr>
        <a:xfrm flipV="1">
          <a:off x="18778220" y="6849110"/>
          <a:ext cx="73152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99060</xdr:rowOff>
    </xdr:from>
    <xdr:to>
      <xdr:col>107</xdr:col>
      <xdr:colOff>101600</xdr:colOff>
      <xdr:row>41</xdr:row>
      <xdr:rowOff>29210</xdr:rowOff>
    </xdr:to>
    <xdr:sp macro="" textlink="">
      <xdr:nvSpPr>
        <xdr:cNvPr id="597" name="楕円 596">
          <a:extLst>
            <a:ext uri="{FF2B5EF4-FFF2-40B4-BE49-F238E27FC236}">
              <a16:creationId xmlns:a16="http://schemas.microsoft.com/office/drawing/2014/main" id="{0CF269D0-AE8F-4F39-A5D3-0E4B30D378B0}"/>
            </a:ext>
          </a:extLst>
        </xdr:cNvPr>
        <xdr:cNvSpPr/>
      </xdr:nvSpPr>
      <xdr:spPr>
        <a:xfrm>
          <a:off x="17937480" y="68046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146050</xdr:rowOff>
    </xdr:from>
    <xdr:to>
      <xdr:col>111</xdr:col>
      <xdr:colOff>177800</xdr:colOff>
      <xdr:row>40</xdr:row>
      <xdr:rowOff>149860</xdr:rowOff>
    </xdr:to>
    <xdr:cxnSp macro="">
      <xdr:nvCxnSpPr>
        <xdr:cNvPr id="598" name="直線コネクタ 597">
          <a:extLst>
            <a:ext uri="{FF2B5EF4-FFF2-40B4-BE49-F238E27FC236}">
              <a16:creationId xmlns:a16="http://schemas.microsoft.com/office/drawing/2014/main" id="{39FA4B37-806E-400C-B3A2-91BF67A376B9}"/>
            </a:ext>
          </a:extLst>
        </xdr:cNvPr>
        <xdr:cNvCxnSpPr/>
      </xdr:nvCxnSpPr>
      <xdr:spPr>
        <a:xfrm flipV="1">
          <a:off x="17988280" y="6851650"/>
          <a:ext cx="78994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102870</xdr:rowOff>
    </xdr:from>
    <xdr:to>
      <xdr:col>102</xdr:col>
      <xdr:colOff>165100</xdr:colOff>
      <xdr:row>41</xdr:row>
      <xdr:rowOff>33020</xdr:rowOff>
    </xdr:to>
    <xdr:sp macro="" textlink="">
      <xdr:nvSpPr>
        <xdr:cNvPr id="599" name="楕円 598">
          <a:extLst>
            <a:ext uri="{FF2B5EF4-FFF2-40B4-BE49-F238E27FC236}">
              <a16:creationId xmlns:a16="http://schemas.microsoft.com/office/drawing/2014/main" id="{4890F609-3C5F-4A78-AD3A-7F631A4099F2}"/>
            </a:ext>
          </a:extLst>
        </xdr:cNvPr>
        <xdr:cNvSpPr/>
      </xdr:nvSpPr>
      <xdr:spPr>
        <a:xfrm>
          <a:off x="17162780" y="68084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149860</xdr:rowOff>
    </xdr:from>
    <xdr:to>
      <xdr:col>107</xdr:col>
      <xdr:colOff>50800</xdr:colOff>
      <xdr:row>40</xdr:row>
      <xdr:rowOff>153670</xdr:rowOff>
    </xdr:to>
    <xdr:cxnSp macro="">
      <xdr:nvCxnSpPr>
        <xdr:cNvPr id="600" name="直線コネクタ 599">
          <a:extLst>
            <a:ext uri="{FF2B5EF4-FFF2-40B4-BE49-F238E27FC236}">
              <a16:creationId xmlns:a16="http://schemas.microsoft.com/office/drawing/2014/main" id="{2BD9B52A-ABF6-4F4F-8A65-492E53FA053C}"/>
            </a:ext>
          </a:extLst>
        </xdr:cNvPr>
        <xdr:cNvCxnSpPr/>
      </xdr:nvCxnSpPr>
      <xdr:spPr>
        <a:xfrm flipV="1">
          <a:off x="17213580" y="6855460"/>
          <a:ext cx="7747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105410</xdr:rowOff>
    </xdr:from>
    <xdr:to>
      <xdr:col>98</xdr:col>
      <xdr:colOff>38100</xdr:colOff>
      <xdr:row>41</xdr:row>
      <xdr:rowOff>35560</xdr:rowOff>
    </xdr:to>
    <xdr:sp macro="" textlink="">
      <xdr:nvSpPr>
        <xdr:cNvPr id="601" name="楕円 600">
          <a:extLst>
            <a:ext uri="{FF2B5EF4-FFF2-40B4-BE49-F238E27FC236}">
              <a16:creationId xmlns:a16="http://schemas.microsoft.com/office/drawing/2014/main" id="{5EA4A605-3779-434B-B2A6-18F919173A33}"/>
            </a:ext>
          </a:extLst>
        </xdr:cNvPr>
        <xdr:cNvSpPr/>
      </xdr:nvSpPr>
      <xdr:spPr>
        <a:xfrm>
          <a:off x="16388080" y="68110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153670</xdr:rowOff>
    </xdr:from>
    <xdr:to>
      <xdr:col>102</xdr:col>
      <xdr:colOff>114300</xdr:colOff>
      <xdr:row>40</xdr:row>
      <xdr:rowOff>156210</xdr:rowOff>
    </xdr:to>
    <xdr:cxnSp macro="">
      <xdr:nvCxnSpPr>
        <xdr:cNvPr id="602" name="直線コネクタ 601">
          <a:extLst>
            <a:ext uri="{FF2B5EF4-FFF2-40B4-BE49-F238E27FC236}">
              <a16:creationId xmlns:a16="http://schemas.microsoft.com/office/drawing/2014/main" id="{ADE9A742-D9AD-4ED3-8C6E-314057987ACC}"/>
            </a:ext>
          </a:extLst>
        </xdr:cNvPr>
        <xdr:cNvCxnSpPr/>
      </xdr:nvCxnSpPr>
      <xdr:spPr>
        <a:xfrm flipV="1">
          <a:off x="16431260" y="6859270"/>
          <a:ext cx="78232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47007</xdr:rowOff>
    </xdr:from>
    <xdr:ext cx="469744" cy="259045"/>
    <xdr:sp macro="" textlink="">
      <xdr:nvSpPr>
        <xdr:cNvPr id="603" name="n_1aveValue【認定こども園・幼稚園・保育所】&#10;一人当たり面積">
          <a:extLst>
            <a:ext uri="{FF2B5EF4-FFF2-40B4-BE49-F238E27FC236}">
              <a16:creationId xmlns:a16="http://schemas.microsoft.com/office/drawing/2014/main" id="{D156A802-F2C1-461F-B25F-BE89462FC11C}"/>
            </a:ext>
          </a:extLst>
        </xdr:cNvPr>
        <xdr:cNvSpPr txBox="1"/>
      </xdr:nvSpPr>
      <xdr:spPr>
        <a:xfrm>
          <a:off x="18561127" y="641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80027</xdr:rowOff>
    </xdr:from>
    <xdr:ext cx="469744" cy="259045"/>
    <xdr:sp macro="" textlink="">
      <xdr:nvSpPr>
        <xdr:cNvPr id="604" name="n_2aveValue【認定こども園・幼稚園・保育所】&#10;一人当たり面積">
          <a:extLst>
            <a:ext uri="{FF2B5EF4-FFF2-40B4-BE49-F238E27FC236}">
              <a16:creationId xmlns:a16="http://schemas.microsoft.com/office/drawing/2014/main" id="{8DE50A4C-4CE5-4071-9913-190A0B8D0830}"/>
            </a:ext>
          </a:extLst>
        </xdr:cNvPr>
        <xdr:cNvSpPr txBox="1"/>
      </xdr:nvSpPr>
      <xdr:spPr>
        <a:xfrm>
          <a:off x="17776267" y="6450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58437</xdr:rowOff>
    </xdr:from>
    <xdr:ext cx="469744" cy="259045"/>
    <xdr:sp macro="" textlink="">
      <xdr:nvSpPr>
        <xdr:cNvPr id="605" name="n_3aveValue【認定こども園・幼稚園・保育所】&#10;一人当たり面積">
          <a:extLst>
            <a:ext uri="{FF2B5EF4-FFF2-40B4-BE49-F238E27FC236}">
              <a16:creationId xmlns:a16="http://schemas.microsoft.com/office/drawing/2014/main" id="{893CF1B9-8D00-495C-B115-F64A2743B502}"/>
            </a:ext>
          </a:extLst>
        </xdr:cNvPr>
        <xdr:cNvSpPr txBox="1"/>
      </xdr:nvSpPr>
      <xdr:spPr>
        <a:xfrm>
          <a:off x="17001567" y="6428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99077</xdr:rowOff>
    </xdr:from>
    <xdr:ext cx="469744" cy="259045"/>
    <xdr:sp macro="" textlink="">
      <xdr:nvSpPr>
        <xdr:cNvPr id="606" name="n_4aveValue【認定こども園・幼稚園・保育所】&#10;一人当たり面積">
          <a:extLst>
            <a:ext uri="{FF2B5EF4-FFF2-40B4-BE49-F238E27FC236}">
              <a16:creationId xmlns:a16="http://schemas.microsoft.com/office/drawing/2014/main" id="{B11CA37F-2C68-4ECC-B3F1-EFAB58E2134A}"/>
            </a:ext>
          </a:extLst>
        </xdr:cNvPr>
        <xdr:cNvSpPr txBox="1"/>
      </xdr:nvSpPr>
      <xdr:spPr>
        <a:xfrm>
          <a:off x="16226867" y="6469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16527</xdr:rowOff>
    </xdr:from>
    <xdr:ext cx="469744" cy="259045"/>
    <xdr:sp macro="" textlink="">
      <xdr:nvSpPr>
        <xdr:cNvPr id="607" name="n_1mainValue【認定こども園・幼稚園・保育所】&#10;一人当たり面積">
          <a:extLst>
            <a:ext uri="{FF2B5EF4-FFF2-40B4-BE49-F238E27FC236}">
              <a16:creationId xmlns:a16="http://schemas.microsoft.com/office/drawing/2014/main" id="{19E6F5C7-644F-4979-B11E-B1E1E72D078C}"/>
            </a:ext>
          </a:extLst>
        </xdr:cNvPr>
        <xdr:cNvSpPr txBox="1"/>
      </xdr:nvSpPr>
      <xdr:spPr>
        <a:xfrm>
          <a:off x="18561127" y="6889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20337</xdr:rowOff>
    </xdr:from>
    <xdr:ext cx="469744" cy="259045"/>
    <xdr:sp macro="" textlink="">
      <xdr:nvSpPr>
        <xdr:cNvPr id="608" name="n_2mainValue【認定こども園・幼稚園・保育所】&#10;一人当たり面積">
          <a:extLst>
            <a:ext uri="{FF2B5EF4-FFF2-40B4-BE49-F238E27FC236}">
              <a16:creationId xmlns:a16="http://schemas.microsoft.com/office/drawing/2014/main" id="{2C8D203F-37C0-41F9-961B-BB393CDBA0CC}"/>
            </a:ext>
          </a:extLst>
        </xdr:cNvPr>
        <xdr:cNvSpPr txBox="1"/>
      </xdr:nvSpPr>
      <xdr:spPr>
        <a:xfrm>
          <a:off x="17776267" y="689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24147</xdr:rowOff>
    </xdr:from>
    <xdr:ext cx="469744" cy="259045"/>
    <xdr:sp macro="" textlink="">
      <xdr:nvSpPr>
        <xdr:cNvPr id="609" name="n_3mainValue【認定こども園・幼稚園・保育所】&#10;一人当たり面積">
          <a:extLst>
            <a:ext uri="{FF2B5EF4-FFF2-40B4-BE49-F238E27FC236}">
              <a16:creationId xmlns:a16="http://schemas.microsoft.com/office/drawing/2014/main" id="{CA5CB203-D330-49E2-80EA-BB8651DB81A6}"/>
            </a:ext>
          </a:extLst>
        </xdr:cNvPr>
        <xdr:cNvSpPr txBox="1"/>
      </xdr:nvSpPr>
      <xdr:spPr>
        <a:xfrm>
          <a:off x="17001567" y="6897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26687</xdr:rowOff>
    </xdr:from>
    <xdr:ext cx="469744" cy="259045"/>
    <xdr:sp macro="" textlink="">
      <xdr:nvSpPr>
        <xdr:cNvPr id="610" name="n_4mainValue【認定こども園・幼稚園・保育所】&#10;一人当たり面積">
          <a:extLst>
            <a:ext uri="{FF2B5EF4-FFF2-40B4-BE49-F238E27FC236}">
              <a16:creationId xmlns:a16="http://schemas.microsoft.com/office/drawing/2014/main" id="{6DC288D3-291E-431D-985C-D7E6A21EB3C4}"/>
            </a:ext>
          </a:extLst>
        </xdr:cNvPr>
        <xdr:cNvSpPr txBox="1"/>
      </xdr:nvSpPr>
      <xdr:spPr>
        <a:xfrm>
          <a:off x="16226867" y="689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1" name="正方形/長方形 610">
          <a:extLst>
            <a:ext uri="{FF2B5EF4-FFF2-40B4-BE49-F238E27FC236}">
              <a16:creationId xmlns:a16="http://schemas.microsoft.com/office/drawing/2014/main" id="{203C9ABD-E906-438C-A0FF-A9902C760F5E}"/>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2" name="正方形/長方形 611">
          <a:extLst>
            <a:ext uri="{FF2B5EF4-FFF2-40B4-BE49-F238E27FC236}">
              <a16:creationId xmlns:a16="http://schemas.microsoft.com/office/drawing/2014/main" id="{E20B1BBC-84C3-459A-8337-7A7F5F49C77B}"/>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3" name="正方形/長方形 612">
          <a:extLst>
            <a:ext uri="{FF2B5EF4-FFF2-40B4-BE49-F238E27FC236}">
              <a16:creationId xmlns:a16="http://schemas.microsoft.com/office/drawing/2014/main" id="{A1241226-0640-44D6-AC6D-FA68C8485AF5}"/>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4" name="正方形/長方形 613">
          <a:extLst>
            <a:ext uri="{FF2B5EF4-FFF2-40B4-BE49-F238E27FC236}">
              <a16:creationId xmlns:a16="http://schemas.microsoft.com/office/drawing/2014/main" id="{49EDC91D-DF28-4D50-A8E4-E1E7D4B55E82}"/>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5" name="正方形/長方形 614">
          <a:extLst>
            <a:ext uri="{FF2B5EF4-FFF2-40B4-BE49-F238E27FC236}">
              <a16:creationId xmlns:a16="http://schemas.microsoft.com/office/drawing/2014/main" id="{07634057-9F7E-4F24-9F60-D64AD9D9C034}"/>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6" name="正方形/長方形 615">
          <a:extLst>
            <a:ext uri="{FF2B5EF4-FFF2-40B4-BE49-F238E27FC236}">
              <a16:creationId xmlns:a16="http://schemas.microsoft.com/office/drawing/2014/main" id="{63F4F96C-39EE-4D6F-99DE-D6000CBA163C}"/>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7" name="正方形/長方形 616">
          <a:extLst>
            <a:ext uri="{FF2B5EF4-FFF2-40B4-BE49-F238E27FC236}">
              <a16:creationId xmlns:a16="http://schemas.microsoft.com/office/drawing/2014/main" id="{CAACD129-322E-4EC6-A79C-A68A12C9427B}"/>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8" name="正方形/長方形 617">
          <a:extLst>
            <a:ext uri="{FF2B5EF4-FFF2-40B4-BE49-F238E27FC236}">
              <a16:creationId xmlns:a16="http://schemas.microsoft.com/office/drawing/2014/main" id="{F4883A8F-4FA4-476D-A919-D36BE427E7EF}"/>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9" name="テキスト ボックス 618">
          <a:extLst>
            <a:ext uri="{FF2B5EF4-FFF2-40B4-BE49-F238E27FC236}">
              <a16:creationId xmlns:a16="http://schemas.microsoft.com/office/drawing/2014/main" id="{F97BC312-25A6-45DF-A498-BCD22F78B814}"/>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0" name="直線コネクタ 619">
          <a:extLst>
            <a:ext uri="{FF2B5EF4-FFF2-40B4-BE49-F238E27FC236}">
              <a16:creationId xmlns:a16="http://schemas.microsoft.com/office/drawing/2014/main" id="{2BC2AE33-4A9B-47D4-8342-B3CB305D9E2C}"/>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1" name="テキスト ボックス 620">
          <a:extLst>
            <a:ext uri="{FF2B5EF4-FFF2-40B4-BE49-F238E27FC236}">
              <a16:creationId xmlns:a16="http://schemas.microsoft.com/office/drawing/2014/main" id="{8DF601B7-5137-45BD-92A5-BE3AD0A162B6}"/>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22" name="直線コネクタ 621">
          <a:extLst>
            <a:ext uri="{FF2B5EF4-FFF2-40B4-BE49-F238E27FC236}">
              <a16:creationId xmlns:a16="http://schemas.microsoft.com/office/drawing/2014/main" id="{E612EB9F-B693-47EE-93B1-29984A417948}"/>
            </a:ext>
          </a:extLst>
        </xdr:cNvPr>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3" name="テキスト ボックス 622">
          <a:extLst>
            <a:ext uri="{FF2B5EF4-FFF2-40B4-BE49-F238E27FC236}">
              <a16:creationId xmlns:a16="http://schemas.microsoft.com/office/drawing/2014/main" id="{4634D610-769C-4A87-B317-35BC10919373}"/>
            </a:ext>
          </a:extLst>
        </xdr:cNvPr>
        <xdr:cNvSpPr txBox="1"/>
      </xdr:nvSpPr>
      <xdr:spPr>
        <a:xfrm>
          <a:off x="105615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4" name="直線コネクタ 623">
          <a:extLst>
            <a:ext uri="{FF2B5EF4-FFF2-40B4-BE49-F238E27FC236}">
              <a16:creationId xmlns:a16="http://schemas.microsoft.com/office/drawing/2014/main" id="{54F2AC82-88C8-4A2D-BA7A-526042B38199}"/>
            </a:ext>
          </a:extLst>
        </xdr:cNvPr>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5" name="テキスト ボックス 624">
          <a:extLst>
            <a:ext uri="{FF2B5EF4-FFF2-40B4-BE49-F238E27FC236}">
              <a16:creationId xmlns:a16="http://schemas.microsoft.com/office/drawing/2014/main" id="{FBFC579B-6B01-4B3B-BDFA-C159BD6C69DA}"/>
            </a:ext>
          </a:extLst>
        </xdr:cNvPr>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6" name="直線コネクタ 625">
          <a:extLst>
            <a:ext uri="{FF2B5EF4-FFF2-40B4-BE49-F238E27FC236}">
              <a16:creationId xmlns:a16="http://schemas.microsoft.com/office/drawing/2014/main" id="{0AD18F22-A704-485A-A053-C5BEA3615D7B}"/>
            </a:ext>
          </a:extLst>
        </xdr:cNvPr>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7" name="テキスト ボックス 626">
          <a:extLst>
            <a:ext uri="{FF2B5EF4-FFF2-40B4-BE49-F238E27FC236}">
              <a16:creationId xmlns:a16="http://schemas.microsoft.com/office/drawing/2014/main" id="{A8DE2C3D-86C8-4A4B-8E5A-0708396D616E}"/>
            </a:ext>
          </a:extLst>
        </xdr:cNvPr>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8" name="直線コネクタ 627">
          <a:extLst>
            <a:ext uri="{FF2B5EF4-FFF2-40B4-BE49-F238E27FC236}">
              <a16:creationId xmlns:a16="http://schemas.microsoft.com/office/drawing/2014/main" id="{9804E3EA-0BB2-4016-84CA-64DD065AD390}"/>
            </a:ext>
          </a:extLst>
        </xdr:cNvPr>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9" name="テキスト ボックス 628">
          <a:extLst>
            <a:ext uri="{FF2B5EF4-FFF2-40B4-BE49-F238E27FC236}">
              <a16:creationId xmlns:a16="http://schemas.microsoft.com/office/drawing/2014/main" id="{4BF57DF3-0895-4ADC-924F-CDAADBCD56A8}"/>
            </a:ext>
          </a:extLst>
        </xdr:cNvPr>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30" name="直線コネクタ 629">
          <a:extLst>
            <a:ext uri="{FF2B5EF4-FFF2-40B4-BE49-F238E27FC236}">
              <a16:creationId xmlns:a16="http://schemas.microsoft.com/office/drawing/2014/main" id="{358BA289-D57D-4114-866F-91C8C2C39B76}"/>
            </a:ext>
          </a:extLst>
        </xdr:cNvPr>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31" name="テキスト ボックス 630">
          <a:extLst>
            <a:ext uri="{FF2B5EF4-FFF2-40B4-BE49-F238E27FC236}">
              <a16:creationId xmlns:a16="http://schemas.microsoft.com/office/drawing/2014/main" id="{E3A0E72D-C143-43BB-ADDD-F2EF51A1A2D9}"/>
            </a:ext>
          </a:extLst>
        </xdr:cNvPr>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2" name="直線コネクタ 631">
          <a:extLst>
            <a:ext uri="{FF2B5EF4-FFF2-40B4-BE49-F238E27FC236}">
              <a16:creationId xmlns:a16="http://schemas.microsoft.com/office/drawing/2014/main" id="{FE98A9EC-6E84-4E51-978A-AC9FB448DC4F}"/>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3" name="テキスト ボックス 632">
          <a:extLst>
            <a:ext uri="{FF2B5EF4-FFF2-40B4-BE49-F238E27FC236}">
              <a16:creationId xmlns:a16="http://schemas.microsoft.com/office/drawing/2014/main" id="{F5A41AD4-A407-41C9-A2F9-CDF8617753E2}"/>
            </a:ext>
          </a:extLst>
        </xdr:cNvPr>
        <xdr:cNvSpPr txBox="1"/>
      </xdr:nvSpPr>
      <xdr:spPr>
        <a:xfrm>
          <a:off x="1066688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4" name="【学校施設】&#10;有形固定資産減価償却率グラフ枠">
          <a:extLst>
            <a:ext uri="{FF2B5EF4-FFF2-40B4-BE49-F238E27FC236}">
              <a16:creationId xmlns:a16="http://schemas.microsoft.com/office/drawing/2014/main" id="{5EAC6C22-EA45-4181-A7DC-A507D31B9267}"/>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30480</xdr:rowOff>
    </xdr:from>
    <xdr:to>
      <xdr:col>85</xdr:col>
      <xdr:colOff>126364</xdr:colOff>
      <xdr:row>64</xdr:row>
      <xdr:rowOff>59055</xdr:rowOff>
    </xdr:to>
    <xdr:cxnSp macro="">
      <xdr:nvCxnSpPr>
        <xdr:cNvPr id="635" name="直線コネクタ 634">
          <a:extLst>
            <a:ext uri="{FF2B5EF4-FFF2-40B4-BE49-F238E27FC236}">
              <a16:creationId xmlns:a16="http://schemas.microsoft.com/office/drawing/2014/main" id="{DA177BB0-24DF-4D8B-A854-0534CFFB87AB}"/>
            </a:ext>
          </a:extLst>
        </xdr:cNvPr>
        <xdr:cNvCxnSpPr/>
      </xdr:nvCxnSpPr>
      <xdr:spPr>
        <a:xfrm flipV="1">
          <a:off x="14375764" y="9250680"/>
          <a:ext cx="0" cy="1537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62882</xdr:rowOff>
    </xdr:from>
    <xdr:ext cx="405111" cy="259045"/>
    <xdr:sp macro="" textlink="">
      <xdr:nvSpPr>
        <xdr:cNvPr id="636" name="【学校施設】&#10;有形固定資産減価償却率最小値テキスト">
          <a:extLst>
            <a:ext uri="{FF2B5EF4-FFF2-40B4-BE49-F238E27FC236}">
              <a16:creationId xmlns:a16="http://schemas.microsoft.com/office/drawing/2014/main" id="{878D09D3-F540-42F4-97D2-C32702289344}"/>
            </a:ext>
          </a:extLst>
        </xdr:cNvPr>
        <xdr:cNvSpPr txBox="1"/>
      </xdr:nvSpPr>
      <xdr:spPr>
        <a:xfrm>
          <a:off x="14414500" y="10791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59055</xdr:rowOff>
    </xdr:from>
    <xdr:to>
      <xdr:col>86</xdr:col>
      <xdr:colOff>25400</xdr:colOff>
      <xdr:row>64</xdr:row>
      <xdr:rowOff>59055</xdr:rowOff>
    </xdr:to>
    <xdr:cxnSp macro="">
      <xdr:nvCxnSpPr>
        <xdr:cNvPr id="637" name="直線コネクタ 636">
          <a:extLst>
            <a:ext uri="{FF2B5EF4-FFF2-40B4-BE49-F238E27FC236}">
              <a16:creationId xmlns:a16="http://schemas.microsoft.com/office/drawing/2014/main" id="{CFEED2DD-CD3F-4C35-BC16-ECB72D7BCBC7}"/>
            </a:ext>
          </a:extLst>
        </xdr:cNvPr>
        <xdr:cNvCxnSpPr/>
      </xdr:nvCxnSpPr>
      <xdr:spPr>
        <a:xfrm>
          <a:off x="14287500" y="107880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148607</xdr:rowOff>
    </xdr:from>
    <xdr:ext cx="405111" cy="259045"/>
    <xdr:sp macro="" textlink="">
      <xdr:nvSpPr>
        <xdr:cNvPr id="638" name="【学校施設】&#10;有形固定資産減価償却率最大値テキスト">
          <a:extLst>
            <a:ext uri="{FF2B5EF4-FFF2-40B4-BE49-F238E27FC236}">
              <a16:creationId xmlns:a16="http://schemas.microsoft.com/office/drawing/2014/main" id="{96DAB72D-4E8D-4772-853F-5E37A16172E7}"/>
            </a:ext>
          </a:extLst>
        </xdr:cNvPr>
        <xdr:cNvSpPr txBox="1"/>
      </xdr:nvSpPr>
      <xdr:spPr>
        <a:xfrm>
          <a:off x="14414500" y="9033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30480</xdr:rowOff>
    </xdr:from>
    <xdr:to>
      <xdr:col>86</xdr:col>
      <xdr:colOff>25400</xdr:colOff>
      <xdr:row>55</xdr:row>
      <xdr:rowOff>30480</xdr:rowOff>
    </xdr:to>
    <xdr:cxnSp macro="">
      <xdr:nvCxnSpPr>
        <xdr:cNvPr id="639" name="直線コネクタ 638">
          <a:extLst>
            <a:ext uri="{FF2B5EF4-FFF2-40B4-BE49-F238E27FC236}">
              <a16:creationId xmlns:a16="http://schemas.microsoft.com/office/drawing/2014/main" id="{47EC3904-5E80-4E34-A679-DC343458C830}"/>
            </a:ext>
          </a:extLst>
        </xdr:cNvPr>
        <xdr:cNvCxnSpPr/>
      </xdr:nvCxnSpPr>
      <xdr:spPr>
        <a:xfrm>
          <a:off x="14287500" y="92506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135272</xdr:rowOff>
    </xdr:from>
    <xdr:ext cx="405111" cy="259045"/>
    <xdr:sp macro="" textlink="">
      <xdr:nvSpPr>
        <xdr:cNvPr id="640" name="【学校施設】&#10;有形固定資産減価償却率平均値テキスト">
          <a:extLst>
            <a:ext uri="{FF2B5EF4-FFF2-40B4-BE49-F238E27FC236}">
              <a16:creationId xmlns:a16="http://schemas.microsoft.com/office/drawing/2014/main" id="{88753272-E30B-4B04-9960-A222294A2258}"/>
            </a:ext>
          </a:extLst>
        </xdr:cNvPr>
        <xdr:cNvSpPr txBox="1"/>
      </xdr:nvSpPr>
      <xdr:spPr>
        <a:xfrm>
          <a:off x="14414500" y="100260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156845</xdr:rowOff>
    </xdr:from>
    <xdr:to>
      <xdr:col>85</xdr:col>
      <xdr:colOff>177800</xdr:colOff>
      <xdr:row>60</xdr:row>
      <xdr:rowOff>86995</xdr:rowOff>
    </xdr:to>
    <xdr:sp macro="" textlink="">
      <xdr:nvSpPr>
        <xdr:cNvPr id="641" name="フローチャート: 判断 640">
          <a:extLst>
            <a:ext uri="{FF2B5EF4-FFF2-40B4-BE49-F238E27FC236}">
              <a16:creationId xmlns:a16="http://schemas.microsoft.com/office/drawing/2014/main" id="{1E0E4DE6-D88A-4878-9491-20C0BF21DC82}"/>
            </a:ext>
          </a:extLst>
        </xdr:cNvPr>
        <xdr:cNvSpPr/>
      </xdr:nvSpPr>
      <xdr:spPr>
        <a:xfrm>
          <a:off x="14325600" y="1004760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151130</xdr:rowOff>
    </xdr:from>
    <xdr:to>
      <xdr:col>81</xdr:col>
      <xdr:colOff>101600</xdr:colOff>
      <xdr:row>60</xdr:row>
      <xdr:rowOff>81280</xdr:rowOff>
    </xdr:to>
    <xdr:sp macro="" textlink="">
      <xdr:nvSpPr>
        <xdr:cNvPr id="642" name="フローチャート: 判断 641">
          <a:extLst>
            <a:ext uri="{FF2B5EF4-FFF2-40B4-BE49-F238E27FC236}">
              <a16:creationId xmlns:a16="http://schemas.microsoft.com/office/drawing/2014/main" id="{CA2C413C-4957-4728-A43A-BB0B37D66AA6}"/>
            </a:ext>
          </a:extLst>
        </xdr:cNvPr>
        <xdr:cNvSpPr/>
      </xdr:nvSpPr>
      <xdr:spPr>
        <a:xfrm>
          <a:off x="13578840" y="100418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139700</xdr:rowOff>
    </xdr:from>
    <xdr:to>
      <xdr:col>76</xdr:col>
      <xdr:colOff>165100</xdr:colOff>
      <xdr:row>60</xdr:row>
      <xdr:rowOff>69850</xdr:rowOff>
    </xdr:to>
    <xdr:sp macro="" textlink="">
      <xdr:nvSpPr>
        <xdr:cNvPr id="643" name="フローチャート: 判断 642">
          <a:extLst>
            <a:ext uri="{FF2B5EF4-FFF2-40B4-BE49-F238E27FC236}">
              <a16:creationId xmlns:a16="http://schemas.microsoft.com/office/drawing/2014/main" id="{82498759-310C-4336-9E12-4D1BF577F4DF}"/>
            </a:ext>
          </a:extLst>
        </xdr:cNvPr>
        <xdr:cNvSpPr/>
      </xdr:nvSpPr>
      <xdr:spPr>
        <a:xfrm>
          <a:off x="12804140" y="100304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168275</xdr:rowOff>
    </xdr:from>
    <xdr:to>
      <xdr:col>72</xdr:col>
      <xdr:colOff>38100</xdr:colOff>
      <xdr:row>60</xdr:row>
      <xdr:rowOff>98425</xdr:rowOff>
    </xdr:to>
    <xdr:sp macro="" textlink="">
      <xdr:nvSpPr>
        <xdr:cNvPr id="644" name="フローチャート: 判断 643">
          <a:extLst>
            <a:ext uri="{FF2B5EF4-FFF2-40B4-BE49-F238E27FC236}">
              <a16:creationId xmlns:a16="http://schemas.microsoft.com/office/drawing/2014/main" id="{508025BD-3C9C-42E3-910F-0F89AB15047F}"/>
            </a:ext>
          </a:extLst>
        </xdr:cNvPr>
        <xdr:cNvSpPr/>
      </xdr:nvSpPr>
      <xdr:spPr>
        <a:xfrm>
          <a:off x="12029440" y="1005903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141605</xdr:rowOff>
    </xdr:from>
    <xdr:to>
      <xdr:col>67</xdr:col>
      <xdr:colOff>101600</xdr:colOff>
      <xdr:row>60</xdr:row>
      <xdr:rowOff>71755</xdr:rowOff>
    </xdr:to>
    <xdr:sp macro="" textlink="">
      <xdr:nvSpPr>
        <xdr:cNvPr id="645" name="フローチャート: 判断 644">
          <a:extLst>
            <a:ext uri="{FF2B5EF4-FFF2-40B4-BE49-F238E27FC236}">
              <a16:creationId xmlns:a16="http://schemas.microsoft.com/office/drawing/2014/main" id="{ADAD246D-3670-4DCB-91BD-95FC8F349C92}"/>
            </a:ext>
          </a:extLst>
        </xdr:cNvPr>
        <xdr:cNvSpPr/>
      </xdr:nvSpPr>
      <xdr:spPr>
        <a:xfrm>
          <a:off x="11231880" y="100323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323FFB8D-E502-438C-9B0F-F40A14007CEB}"/>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99344274-982A-4ACE-A80A-3FF5E50A167B}"/>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FBF42FA6-BE17-4D82-9A93-F88442C6BC57}"/>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CF8144A7-6AE2-4846-8AC3-13639E486662}"/>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6AFAC737-75F6-4DC5-8535-DBE7B35A5A86}"/>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107315</xdr:rowOff>
    </xdr:from>
    <xdr:to>
      <xdr:col>85</xdr:col>
      <xdr:colOff>177800</xdr:colOff>
      <xdr:row>59</xdr:row>
      <xdr:rowOff>37465</xdr:rowOff>
    </xdr:to>
    <xdr:sp macro="" textlink="">
      <xdr:nvSpPr>
        <xdr:cNvPr id="651" name="楕円 650">
          <a:extLst>
            <a:ext uri="{FF2B5EF4-FFF2-40B4-BE49-F238E27FC236}">
              <a16:creationId xmlns:a16="http://schemas.microsoft.com/office/drawing/2014/main" id="{791D7E65-A9F4-49DA-94A5-42FCA53CA6E0}"/>
            </a:ext>
          </a:extLst>
        </xdr:cNvPr>
        <xdr:cNvSpPr/>
      </xdr:nvSpPr>
      <xdr:spPr>
        <a:xfrm>
          <a:off x="14325600" y="983043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130192</xdr:rowOff>
    </xdr:from>
    <xdr:ext cx="405111" cy="259045"/>
    <xdr:sp macro="" textlink="">
      <xdr:nvSpPr>
        <xdr:cNvPr id="652" name="【学校施設】&#10;有形固定資産減価償却率該当値テキスト">
          <a:extLst>
            <a:ext uri="{FF2B5EF4-FFF2-40B4-BE49-F238E27FC236}">
              <a16:creationId xmlns:a16="http://schemas.microsoft.com/office/drawing/2014/main" id="{B7C1B535-FA98-41F6-AEA4-E23D6F7D2139}"/>
            </a:ext>
          </a:extLst>
        </xdr:cNvPr>
        <xdr:cNvSpPr txBox="1"/>
      </xdr:nvSpPr>
      <xdr:spPr>
        <a:xfrm>
          <a:off x="14414500" y="968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71120</xdr:rowOff>
    </xdr:from>
    <xdr:to>
      <xdr:col>81</xdr:col>
      <xdr:colOff>101600</xdr:colOff>
      <xdr:row>59</xdr:row>
      <xdr:rowOff>1270</xdr:rowOff>
    </xdr:to>
    <xdr:sp macro="" textlink="">
      <xdr:nvSpPr>
        <xdr:cNvPr id="653" name="楕円 652">
          <a:extLst>
            <a:ext uri="{FF2B5EF4-FFF2-40B4-BE49-F238E27FC236}">
              <a16:creationId xmlns:a16="http://schemas.microsoft.com/office/drawing/2014/main" id="{16C2CE30-F66A-4AED-BE33-D3A0013A8318}"/>
            </a:ext>
          </a:extLst>
        </xdr:cNvPr>
        <xdr:cNvSpPr/>
      </xdr:nvSpPr>
      <xdr:spPr>
        <a:xfrm>
          <a:off x="13578840" y="97942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121920</xdr:rowOff>
    </xdr:from>
    <xdr:to>
      <xdr:col>85</xdr:col>
      <xdr:colOff>127000</xdr:colOff>
      <xdr:row>58</xdr:row>
      <xdr:rowOff>158115</xdr:rowOff>
    </xdr:to>
    <xdr:cxnSp macro="">
      <xdr:nvCxnSpPr>
        <xdr:cNvPr id="654" name="直線コネクタ 653">
          <a:extLst>
            <a:ext uri="{FF2B5EF4-FFF2-40B4-BE49-F238E27FC236}">
              <a16:creationId xmlns:a16="http://schemas.microsoft.com/office/drawing/2014/main" id="{B0CDCA28-2D02-4CEE-8F2E-CA7DAECAC163}"/>
            </a:ext>
          </a:extLst>
        </xdr:cNvPr>
        <xdr:cNvCxnSpPr/>
      </xdr:nvCxnSpPr>
      <xdr:spPr>
        <a:xfrm>
          <a:off x="13629640" y="9845040"/>
          <a:ext cx="74676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59690</xdr:rowOff>
    </xdr:from>
    <xdr:to>
      <xdr:col>76</xdr:col>
      <xdr:colOff>165100</xdr:colOff>
      <xdr:row>58</xdr:row>
      <xdr:rowOff>161290</xdr:rowOff>
    </xdr:to>
    <xdr:sp macro="" textlink="">
      <xdr:nvSpPr>
        <xdr:cNvPr id="655" name="楕円 654">
          <a:extLst>
            <a:ext uri="{FF2B5EF4-FFF2-40B4-BE49-F238E27FC236}">
              <a16:creationId xmlns:a16="http://schemas.microsoft.com/office/drawing/2014/main" id="{250831DD-73B0-4CED-A163-C441607D051A}"/>
            </a:ext>
          </a:extLst>
        </xdr:cNvPr>
        <xdr:cNvSpPr/>
      </xdr:nvSpPr>
      <xdr:spPr>
        <a:xfrm>
          <a:off x="12804140" y="978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110490</xdr:rowOff>
    </xdr:from>
    <xdr:to>
      <xdr:col>81</xdr:col>
      <xdr:colOff>50800</xdr:colOff>
      <xdr:row>58</xdr:row>
      <xdr:rowOff>121920</xdr:rowOff>
    </xdr:to>
    <xdr:cxnSp macro="">
      <xdr:nvCxnSpPr>
        <xdr:cNvPr id="656" name="直線コネクタ 655">
          <a:extLst>
            <a:ext uri="{FF2B5EF4-FFF2-40B4-BE49-F238E27FC236}">
              <a16:creationId xmlns:a16="http://schemas.microsoft.com/office/drawing/2014/main" id="{C7565DA5-91D0-48FC-83E8-B16F17555D88}"/>
            </a:ext>
          </a:extLst>
        </xdr:cNvPr>
        <xdr:cNvCxnSpPr/>
      </xdr:nvCxnSpPr>
      <xdr:spPr>
        <a:xfrm>
          <a:off x="12854940" y="9833610"/>
          <a:ext cx="7747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19685</xdr:rowOff>
    </xdr:from>
    <xdr:to>
      <xdr:col>72</xdr:col>
      <xdr:colOff>38100</xdr:colOff>
      <xdr:row>58</xdr:row>
      <xdr:rowOff>121285</xdr:rowOff>
    </xdr:to>
    <xdr:sp macro="" textlink="">
      <xdr:nvSpPr>
        <xdr:cNvPr id="657" name="楕円 656">
          <a:extLst>
            <a:ext uri="{FF2B5EF4-FFF2-40B4-BE49-F238E27FC236}">
              <a16:creationId xmlns:a16="http://schemas.microsoft.com/office/drawing/2014/main" id="{E32657A1-E29F-4365-A3DF-9E301707AD78}"/>
            </a:ext>
          </a:extLst>
        </xdr:cNvPr>
        <xdr:cNvSpPr/>
      </xdr:nvSpPr>
      <xdr:spPr>
        <a:xfrm>
          <a:off x="12029440" y="974280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70485</xdr:rowOff>
    </xdr:from>
    <xdr:to>
      <xdr:col>76</xdr:col>
      <xdr:colOff>114300</xdr:colOff>
      <xdr:row>58</xdr:row>
      <xdr:rowOff>110490</xdr:rowOff>
    </xdr:to>
    <xdr:cxnSp macro="">
      <xdr:nvCxnSpPr>
        <xdr:cNvPr id="658" name="直線コネクタ 657">
          <a:extLst>
            <a:ext uri="{FF2B5EF4-FFF2-40B4-BE49-F238E27FC236}">
              <a16:creationId xmlns:a16="http://schemas.microsoft.com/office/drawing/2014/main" id="{F48BD372-BAE2-4E2B-92C7-19BF4EF53E53}"/>
            </a:ext>
          </a:extLst>
        </xdr:cNvPr>
        <xdr:cNvCxnSpPr/>
      </xdr:nvCxnSpPr>
      <xdr:spPr>
        <a:xfrm>
          <a:off x="12072620" y="9793605"/>
          <a:ext cx="78232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27305</xdr:rowOff>
    </xdr:from>
    <xdr:to>
      <xdr:col>67</xdr:col>
      <xdr:colOff>101600</xdr:colOff>
      <xdr:row>58</xdr:row>
      <xdr:rowOff>128905</xdr:rowOff>
    </xdr:to>
    <xdr:sp macro="" textlink="">
      <xdr:nvSpPr>
        <xdr:cNvPr id="659" name="楕円 658">
          <a:extLst>
            <a:ext uri="{FF2B5EF4-FFF2-40B4-BE49-F238E27FC236}">
              <a16:creationId xmlns:a16="http://schemas.microsoft.com/office/drawing/2014/main" id="{F57FCB67-7962-4186-A3DB-E6B4D72A2FF3}"/>
            </a:ext>
          </a:extLst>
        </xdr:cNvPr>
        <xdr:cNvSpPr/>
      </xdr:nvSpPr>
      <xdr:spPr>
        <a:xfrm>
          <a:off x="11231880" y="975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70485</xdr:rowOff>
    </xdr:from>
    <xdr:to>
      <xdr:col>71</xdr:col>
      <xdr:colOff>177800</xdr:colOff>
      <xdr:row>58</xdr:row>
      <xdr:rowOff>78105</xdr:rowOff>
    </xdr:to>
    <xdr:cxnSp macro="">
      <xdr:nvCxnSpPr>
        <xdr:cNvPr id="660" name="直線コネクタ 659">
          <a:extLst>
            <a:ext uri="{FF2B5EF4-FFF2-40B4-BE49-F238E27FC236}">
              <a16:creationId xmlns:a16="http://schemas.microsoft.com/office/drawing/2014/main" id="{F78B79C2-9594-4273-8EBF-72F8FD4BBD13}"/>
            </a:ext>
          </a:extLst>
        </xdr:cNvPr>
        <xdr:cNvCxnSpPr/>
      </xdr:nvCxnSpPr>
      <xdr:spPr>
        <a:xfrm flipV="1">
          <a:off x="11282680" y="9793605"/>
          <a:ext cx="78994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72407</xdr:rowOff>
    </xdr:from>
    <xdr:ext cx="405111" cy="259045"/>
    <xdr:sp macro="" textlink="">
      <xdr:nvSpPr>
        <xdr:cNvPr id="661" name="n_1aveValue【学校施設】&#10;有形固定資産減価償却率">
          <a:extLst>
            <a:ext uri="{FF2B5EF4-FFF2-40B4-BE49-F238E27FC236}">
              <a16:creationId xmlns:a16="http://schemas.microsoft.com/office/drawing/2014/main" id="{B63EFFB4-F64C-45C4-A7D9-B7262210D091}"/>
            </a:ext>
          </a:extLst>
        </xdr:cNvPr>
        <xdr:cNvSpPr txBox="1"/>
      </xdr:nvSpPr>
      <xdr:spPr>
        <a:xfrm>
          <a:off x="13437244" y="10130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60977</xdr:rowOff>
    </xdr:from>
    <xdr:ext cx="405111" cy="259045"/>
    <xdr:sp macro="" textlink="">
      <xdr:nvSpPr>
        <xdr:cNvPr id="662" name="n_2aveValue【学校施設】&#10;有形固定資産減価償却率">
          <a:extLst>
            <a:ext uri="{FF2B5EF4-FFF2-40B4-BE49-F238E27FC236}">
              <a16:creationId xmlns:a16="http://schemas.microsoft.com/office/drawing/2014/main" id="{CA21F7E9-2A03-4981-AEE3-7DEE8D84A7FC}"/>
            </a:ext>
          </a:extLst>
        </xdr:cNvPr>
        <xdr:cNvSpPr txBox="1"/>
      </xdr:nvSpPr>
      <xdr:spPr>
        <a:xfrm>
          <a:off x="12675244" y="10119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89552</xdr:rowOff>
    </xdr:from>
    <xdr:ext cx="405111" cy="259045"/>
    <xdr:sp macro="" textlink="">
      <xdr:nvSpPr>
        <xdr:cNvPr id="663" name="n_3aveValue【学校施設】&#10;有形固定資産減価償却率">
          <a:extLst>
            <a:ext uri="{FF2B5EF4-FFF2-40B4-BE49-F238E27FC236}">
              <a16:creationId xmlns:a16="http://schemas.microsoft.com/office/drawing/2014/main" id="{F33DB7C0-BB08-4358-B7BB-E6C0FD9CE6C5}"/>
            </a:ext>
          </a:extLst>
        </xdr:cNvPr>
        <xdr:cNvSpPr txBox="1"/>
      </xdr:nvSpPr>
      <xdr:spPr>
        <a:xfrm>
          <a:off x="11900544" y="10147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62882</xdr:rowOff>
    </xdr:from>
    <xdr:ext cx="405111" cy="259045"/>
    <xdr:sp macro="" textlink="">
      <xdr:nvSpPr>
        <xdr:cNvPr id="664" name="n_4aveValue【学校施設】&#10;有形固定資産減価償却率">
          <a:extLst>
            <a:ext uri="{FF2B5EF4-FFF2-40B4-BE49-F238E27FC236}">
              <a16:creationId xmlns:a16="http://schemas.microsoft.com/office/drawing/2014/main" id="{C20E4CF7-62FC-4BC7-8D13-F80C707CD6C6}"/>
            </a:ext>
          </a:extLst>
        </xdr:cNvPr>
        <xdr:cNvSpPr txBox="1"/>
      </xdr:nvSpPr>
      <xdr:spPr>
        <a:xfrm>
          <a:off x="11102984" y="10121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17797</xdr:rowOff>
    </xdr:from>
    <xdr:ext cx="405111" cy="259045"/>
    <xdr:sp macro="" textlink="">
      <xdr:nvSpPr>
        <xdr:cNvPr id="665" name="n_1mainValue【学校施設】&#10;有形固定資産減価償却率">
          <a:extLst>
            <a:ext uri="{FF2B5EF4-FFF2-40B4-BE49-F238E27FC236}">
              <a16:creationId xmlns:a16="http://schemas.microsoft.com/office/drawing/2014/main" id="{4B284B29-29CF-4A0A-A050-B624E0F59FAA}"/>
            </a:ext>
          </a:extLst>
        </xdr:cNvPr>
        <xdr:cNvSpPr txBox="1"/>
      </xdr:nvSpPr>
      <xdr:spPr>
        <a:xfrm>
          <a:off x="13437244" y="957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6367</xdr:rowOff>
    </xdr:from>
    <xdr:ext cx="405111" cy="259045"/>
    <xdr:sp macro="" textlink="">
      <xdr:nvSpPr>
        <xdr:cNvPr id="666" name="n_2mainValue【学校施設】&#10;有形固定資産減価償却率">
          <a:extLst>
            <a:ext uri="{FF2B5EF4-FFF2-40B4-BE49-F238E27FC236}">
              <a16:creationId xmlns:a16="http://schemas.microsoft.com/office/drawing/2014/main" id="{BD251714-C356-4BC1-8A94-DB23BDF955A1}"/>
            </a:ext>
          </a:extLst>
        </xdr:cNvPr>
        <xdr:cNvSpPr txBox="1"/>
      </xdr:nvSpPr>
      <xdr:spPr>
        <a:xfrm>
          <a:off x="12675244" y="956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137812</xdr:rowOff>
    </xdr:from>
    <xdr:ext cx="405111" cy="259045"/>
    <xdr:sp macro="" textlink="">
      <xdr:nvSpPr>
        <xdr:cNvPr id="667" name="n_3mainValue【学校施設】&#10;有形固定資産減価償却率">
          <a:extLst>
            <a:ext uri="{FF2B5EF4-FFF2-40B4-BE49-F238E27FC236}">
              <a16:creationId xmlns:a16="http://schemas.microsoft.com/office/drawing/2014/main" id="{4CA36EC1-94C0-4659-8C72-AB281BB88A3C}"/>
            </a:ext>
          </a:extLst>
        </xdr:cNvPr>
        <xdr:cNvSpPr txBox="1"/>
      </xdr:nvSpPr>
      <xdr:spPr>
        <a:xfrm>
          <a:off x="11900544" y="9525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145432</xdr:rowOff>
    </xdr:from>
    <xdr:ext cx="405111" cy="259045"/>
    <xdr:sp macro="" textlink="">
      <xdr:nvSpPr>
        <xdr:cNvPr id="668" name="n_4mainValue【学校施設】&#10;有形固定資産減価償却率">
          <a:extLst>
            <a:ext uri="{FF2B5EF4-FFF2-40B4-BE49-F238E27FC236}">
              <a16:creationId xmlns:a16="http://schemas.microsoft.com/office/drawing/2014/main" id="{A0FCB504-137D-44BC-B461-41B725276539}"/>
            </a:ext>
          </a:extLst>
        </xdr:cNvPr>
        <xdr:cNvSpPr txBox="1"/>
      </xdr:nvSpPr>
      <xdr:spPr>
        <a:xfrm>
          <a:off x="11102984" y="953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9" name="正方形/長方形 668">
          <a:extLst>
            <a:ext uri="{FF2B5EF4-FFF2-40B4-BE49-F238E27FC236}">
              <a16:creationId xmlns:a16="http://schemas.microsoft.com/office/drawing/2014/main" id="{BE11E4E6-0588-47FC-9AEC-C1F434B644D4}"/>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0" name="正方形/長方形 669">
          <a:extLst>
            <a:ext uri="{FF2B5EF4-FFF2-40B4-BE49-F238E27FC236}">
              <a16:creationId xmlns:a16="http://schemas.microsoft.com/office/drawing/2014/main" id="{D506FC9D-C0C6-4C7A-A1CA-49A97DE2AE36}"/>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1" name="正方形/長方形 670">
          <a:extLst>
            <a:ext uri="{FF2B5EF4-FFF2-40B4-BE49-F238E27FC236}">
              <a16:creationId xmlns:a16="http://schemas.microsoft.com/office/drawing/2014/main" id="{18B8E704-6894-476E-9C1D-614849D3B9D8}"/>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2" name="正方形/長方形 671">
          <a:extLst>
            <a:ext uri="{FF2B5EF4-FFF2-40B4-BE49-F238E27FC236}">
              <a16:creationId xmlns:a16="http://schemas.microsoft.com/office/drawing/2014/main" id="{991C0116-3BFE-4567-B980-2AAF4F07C06E}"/>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3" name="正方形/長方形 672">
          <a:extLst>
            <a:ext uri="{FF2B5EF4-FFF2-40B4-BE49-F238E27FC236}">
              <a16:creationId xmlns:a16="http://schemas.microsoft.com/office/drawing/2014/main" id="{86F37A8F-5511-47FB-AA45-D30D1FB8006E}"/>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4" name="正方形/長方形 673">
          <a:extLst>
            <a:ext uri="{FF2B5EF4-FFF2-40B4-BE49-F238E27FC236}">
              <a16:creationId xmlns:a16="http://schemas.microsoft.com/office/drawing/2014/main" id="{DB827A38-0233-4269-A14A-D6CC4B97B4A2}"/>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5" name="正方形/長方形 674">
          <a:extLst>
            <a:ext uri="{FF2B5EF4-FFF2-40B4-BE49-F238E27FC236}">
              <a16:creationId xmlns:a16="http://schemas.microsoft.com/office/drawing/2014/main" id="{2696BB95-4809-4E8E-8FD1-74DC55E086B8}"/>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6" name="正方形/長方形 675">
          <a:extLst>
            <a:ext uri="{FF2B5EF4-FFF2-40B4-BE49-F238E27FC236}">
              <a16:creationId xmlns:a16="http://schemas.microsoft.com/office/drawing/2014/main" id="{5058ECD7-1175-4BE9-87F2-0D5342BD47EF}"/>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7" name="テキスト ボックス 676">
          <a:extLst>
            <a:ext uri="{FF2B5EF4-FFF2-40B4-BE49-F238E27FC236}">
              <a16:creationId xmlns:a16="http://schemas.microsoft.com/office/drawing/2014/main" id="{DCEDE812-764A-4308-9458-09287717001F}"/>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8" name="直線コネクタ 677">
          <a:extLst>
            <a:ext uri="{FF2B5EF4-FFF2-40B4-BE49-F238E27FC236}">
              <a16:creationId xmlns:a16="http://schemas.microsoft.com/office/drawing/2014/main" id="{9BB58558-4F5E-4611-9F29-D9583B7B501A}"/>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9" name="テキスト ボックス 678">
          <a:extLst>
            <a:ext uri="{FF2B5EF4-FFF2-40B4-BE49-F238E27FC236}">
              <a16:creationId xmlns:a16="http://schemas.microsoft.com/office/drawing/2014/main" id="{B82E892B-FE46-4FE9-BE36-E2BC2C38C0B7}"/>
            </a:ext>
          </a:extLst>
        </xdr:cNvPr>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680" name="直線コネクタ 679">
          <a:extLst>
            <a:ext uri="{FF2B5EF4-FFF2-40B4-BE49-F238E27FC236}">
              <a16:creationId xmlns:a16="http://schemas.microsoft.com/office/drawing/2014/main" id="{DBE3B1A6-3857-4E48-884D-AF04CF2196B7}"/>
            </a:ext>
          </a:extLst>
        </xdr:cNvPr>
        <xdr:cNvCxnSpPr/>
      </xdr:nvCxnSpPr>
      <xdr:spPr>
        <a:xfrm>
          <a:off x="1609344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81" name="テキスト ボックス 680">
          <a:extLst>
            <a:ext uri="{FF2B5EF4-FFF2-40B4-BE49-F238E27FC236}">
              <a16:creationId xmlns:a16="http://schemas.microsoft.com/office/drawing/2014/main" id="{74562B23-4118-4149-9F71-17A31A95CCC1}"/>
            </a:ext>
          </a:extLst>
        </xdr:cNvPr>
        <xdr:cNvSpPr txBox="1"/>
      </xdr:nvSpPr>
      <xdr:spPr>
        <a:xfrm>
          <a:off x="1569484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82" name="直線コネクタ 681">
          <a:extLst>
            <a:ext uri="{FF2B5EF4-FFF2-40B4-BE49-F238E27FC236}">
              <a16:creationId xmlns:a16="http://schemas.microsoft.com/office/drawing/2014/main" id="{BEEF9931-71E6-484A-B6F8-5DDC03EF92FA}"/>
            </a:ext>
          </a:extLst>
        </xdr:cNvPr>
        <xdr:cNvCxnSpPr/>
      </xdr:nvCxnSpPr>
      <xdr:spPr>
        <a:xfrm>
          <a:off x="1609344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83" name="テキスト ボックス 682">
          <a:extLst>
            <a:ext uri="{FF2B5EF4-FFF2-40B4-BE49-F238E27FC236}">
              <a16:creationId xmlns:a16="http://schemas.microsoft.com/office/drawing/2014/main" id="{5E02F857-90CC-4466-AC95-2A05795583AE}"/>
            </a:ext>
          </a:extLst>
        </xdr:cNvPr>
        <xdr:cNvSpPr txBox="1"/>
      </xdr:nvSpPr>
      <xdr:spPr>
        <a:xfrm>
          <a:off x="1569484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4" name="直線コネクタ 683">
          <a:extLst>
            <a:ext uri="{FF2B5EF4-FFF2-40B4-BE49-F238E27FC236}">
              <a16:creationId xmlns:a16="http://schemas.microsoft.com/office/drawing/2014/main" id="{B4FF89E2-2AFF-4F03-8A36-77A7D6C0C1F4}"/>
            </a:ext>
          </a:extLst>
        </xdr:cNvPr>
        <xdr:cNvCxnSpPr/>
      </xdr:nvCxnSpPr>
      <xdr:spPr>
        <a:xfrm>
          <a:off x="1609344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5" name="テキスト ボックス 684">
          <a:extLst>
            <a:ext uri="{FF2B5EF4-FFF2-40B4-BE49-F238E27FC236}">
              <a16:creationId xmlns:a16="http://schemas.microsoft.com/office/drawing/2014/main" id="{6E103733-10F3-4938-B81A-73B28D4E88B0}"/>
            </a:ext>
          </a:extLst>
        </xdr:cNvPr>
        <xdr:cNvSpPr txBox="1"/>
      </xdr:nvSpPr>
      <xdr:spPr>
        <a:xfrm>
          <a:off x="1569484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6" name="直線コネクタ 685">
          <a:extLst>
            <a:ext uri="{FF2B5EF4-FFF2-40B4-BE49-F238E27FC236}">
              <a16:creationId xmlns:a16="http://schemas.microsoft.com/office/drawing/2014/main" id="{7BA504B9-BE8C-466E-94AE-683F8A667266}"/>
            </a:ext>
          </a:extLst>
        </xdr:cNvPr>
        <xdr:cNvCxnSpPr/>
      </xdr:nvCxnSpPr>
      <xdr:spPr>
        <a:xfrm>
          <a:off x="1609344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7" name="テキスト ボックス 686">
          <a:extLst>
            <a:ext uri="{FF2B5EF4-FFF2-40B4-BE49-F238E27FC236}">
              <a16:creationId xmlns:a16="http://schemas.microsoft.com/office/drawing/2014/main" id="{1CBB7773-F7FC-4C33-9487-63D3585EEF8E}"/>
            </a:ext>
          </a:extLst>
        </xdr:cNvPr>
        <xdr:cNvSpPr txBox="1"/>
      </xdr:nvSpPr>
      <xdr:spPr>
        <a:xfrm>
          <a:off x="1569484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8" name="直線コネクタ 687">
          <a:extLst>
            <a:ext uri="{FF2B5EF4-FFF2-40B4-BE49-F238E27FC236}">
              <a16:creationId xmlns:a16="http://schemas.microsoft.com/office/drawing/2014/main" id="{4774A710-B44D-4A44-A412-375B950A8B6D}"/>
            </a:ext>
          </a:extLst>
        </xdr:cNvPr>
        <xdr:cNvCxnSpPr/>
      </xdr:nvCxnSpPr>
      <xdr:spPr>
        <a:xfrm>
          <a:off x="1609344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9" name="テキスト ボックス 688">
          <a:extLst>
            <a:ext uri="{FF2B5EF4-FFF2-40B4-BE49-F238E27FC236}">
              <a16:creationId xmlns:a16="http://schemas.microsoft.com/office/drawing/2014/main" id="{A1D3D63A-7C28-45D9-943A-4CAB436F11D7}"/>
            </a:ext>
          </a:extLst>
        </xdr:cNvPr>
        <xdr:cNvSpPr txBox="1"/>
      </xdr:nvSpPr>
      <xdr:spPr>
        <a:xfrm>
          <a:off x="1569484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90" name="直線コネクタ 689">
          <a:extLst>
            <a:ext uri="{FF2B5EF4-FFF2-40B4-BE49-F238E27FC236}">
              <a16:creationId xmlns:a16="http://schemas.microsoft.com/office/drawing/2014/main" id="{0B54BEA2-04D8-4E80-ABF0-A5BA5CE5DFAE}"/>
            </a:ext>
          </a:extLst>
        </xdr:cNvPr>
        <xdr:cNvCxnSpPr/>
      </xdr:nvCxnSpPr>
      <xdr:spPr>
        <a:xfrm>
          <a:off x="1609344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91" name="テキスト ボックス 690">
          <a:extLst>
            <a:ext uri="{FF2B5EF4-FFF2-40B4-BE49-F238E27FC236}">
              <a16:creationId xmlns:a16="http://schemas.microsoft.com/office/drawing/2014/main" id="{B9B84D76-3AD5-4AA4-8FAE-2EF2A7384A5F}"/>
            </a:ext>
          </a:extLst>
        </xdr:cNvPr>
        <xdr:cNvSpPr txBox="1"/>
      </xdr:nvSpPr>
      <xdr:spPr>
        <a:xfrm>
          <a:off x="1569484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2" name="直線コネクタ 691">
          <a:extLst>
            <a:ext uri="{FF2B5EF4-FFF2-40B4-BE49-F238E27FC236}">
              <a16:creationId xmlns:a16="http://schemas.microsoft.com/office/drawing/2014/main" id="{DF08C9E8-E636-49F3-87E0-BB8CE6B9037D}"/>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3" name="テキスト ボックス 692">
          <a:extLst>
            <a:ext uri="{FF2B5EF4-FFF2-40B4-BE49-F238E27FC236}">
              <a16:creationId xmlns:a16="http://schemas.microsoft.com/office/drawing/2014/main" id="{DE33E9B3-43C2-4F4F-98B7-EB249E75FC31}"/>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4" name="【学校施設】&#10;一人当たり面積グラフ枠">
          <a:extLst>
            <a:ext uri="{FF2B5EF4-FFF2-40B4-BE49-F238E27FC236}">
              <a16:creationId xmlns:a16="http://schemas.microsoft.com/office/drawing/2014/main" id="{728BBF45-0506-4EE7-A80D-EE9E33A829E9}"/>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128669</xdr:rowOff>
    </xdr:from>
    <xdr:to>
      <xdr:col>116</xdr:col>
      <xdr:colOff>62864</xdr:colOff>
      <xdr:row>64</xdr:row>
      <xdr:rowOff>143691</xdr:rowOff>
    </xdr:to>
    <xdr:cxnSp macro="">
      <xdr:nvCxnSpPr>
        <xdr:cNvPr id="695" name="直線コネクタ 694">
          <a:extLst>
            <a:ext uri="{FF2B5EF4-FFF2-40B4-BE49-F238E27FC236}">
              <a16:creationId xmlns:a16="http://schemas.microsoft.com/office/drawing/2014/main" id="{E44E063D-2F8D-4193-ABA0-F9837E6DE8A5}"/>
            </a:ext>
          </a:extLst>
        </xdr:cNvPr>
        <xdr:cNvCxnSpPr/>
      </xdr:nvCxnSpPr>
      <xdr:spPr>
        <a:xfrm flipV="1">
          <a:off x="19509104" y="9348869"/>
          <a:ext cx="0" cy="15237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147518</xdr:rowOff>
    </xdr:from>
    <xdr:ext cx="469744" cy="259045"/>
    <xdr:sp macro="" textlink="">
      <xdr:nvSpPr>
        <xdr:cNvPr id="696" name="【学校施設】&#10;一人当たり面積最小値テキスト">
          <a:extLst>
            <a:ext uri="{FF2B5EF4-FFF2-40B4-BE49-F238E27FC236}">
              <a16:creationId xmlns:a16="http://schemas.microsoft.com/office/drawing/2014/main" id="{A2DDDC31-315F-46F2-A382-3FD1C70A1A6E}"/>
            </a:ext>
          </a:extLst>
        </xdr:cNvPr>
        <xdr:cNvSpPr txBox="1"/>
      </xdr:nvSpPr>
      <xdr:spPr>
        <a:xfrm>
          <a:off x="19547840" y="10876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143691</xdr:rowOff>
    </xdr:from>
    <xdr:to>
      <xdr:col>116</xdr:col>
      <xdr:colOff>152400</xdr:colOff>
      <xdr:row>64</xdr:row>
      <xdr:rowOff>143691</xdr:rowOff>
    </xdr:to>
    <xdr:cxnSp macro="">
      <xdr:nvCxnSpPr>
        <xdr:cNvPr id="697" name="直線コネクタ 696">
          <a:extLst>
            <a:ext uri="{FF2B5EF4-FFF2-40B4-BE49-F238E27FC236}">
              <a16:creationId xmlns:a16="http://schemas.microsoft.com/office/drawing/2014/main" id="{F88C2143-8491-430D-981C-0482CA60663E}"/>
            </a:ext>
          </a:extLst>
        </xdr:cNvPr>
        <xdr:cNvCxnSpPr/>
      </xdr:nvCxnSpPr>
      <xdr:spPr>
        <a:xfrm>
          <a:off x="19443700" y="1087265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75346</xdr:rowOff>
    </xdr:from>
    <xdr:ext cx="469744" cy="259045"/>
    <xdr:sp macro="" textlink="">
      <xdr:nvSpPr>
        <xdr:cNvPr id="698" name="【学校施設】&#10;一人当たり面積最大値テキスト">
          <a:extLst>
            <a:ext uri="{FF2B5EF4-FFF2-40B4-BE49-F238E27FC236}">
              <a16:creationId xmlns:a16="http://schemas.microsoft.com/office/drawing/2014/main" id="{D9185A42-155B-41CE-82AD-283526EE185A}"/>
            </a:ext>
          </a:extLst>
        </xdr:cNvPr>
        <xdr:cNvSpPr txBox="1"/>
      </xdr:nvSpPr>
      <xdr:spPr>
        <a:xfrm>
          <a:off x="19547840" y="9127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128669</xdr:rowOff>
    </xdr:from>
    <xdr:to>
      <xdr:col>116</xdr:col>
      <xdr:colOff>152400</xdr:colOff>
      <xdr:row>55</xdr:row>
      <xdr:rowOff>128669</xdr:rowOff>
    </xdr:to>
    <xdr:cxnSp macro="">
      <xdr:nvCxnSpPr>
        <xdr:cNvPr id="699" name="直線コネクタ 698">
          <a:extLst>
            <a:ext uri="{FF2B5EF4-FFF2-40B4-BE49-F238E27FC236}">
              <a16:creationId xmlns:a16="http://schemas.microsoft.com/office/drawing/2014/main" id="{F0B76168-5B34-4BDF-8B97-D3C0C2FB9619}"/>
            </a:ext>
          </a:extLst>
        </xdr:cNvPr>
        <xdr:cNvCxnSpPr/>
      </xdr:nvCxnSpPr>
      <xdr:spPr>
        <a:xfrm>
          <a:off x="19443700" y="93488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144180</xdr:rowOff>
    </xdr:from>
    <xdr:ext cx="469744" cy="259045"/>
    <xdr:sp macro="" textlink="">
      <xdr:nvSpPr>
        <xdr:cNvPr id="700" name="【学校施設】&#10;一人当たり面積平均値テキスト">
          <a:extLst>
            <a:ext uri="{FF2B5EF4-FFF2-40B4-BE49-F238E27FC236}">
              <a16:creationId xmlns:a16="http://schemas.microsoft.com/office/drawing/2014/main" id="{2914C211-DD44-4DF3-930E-9F12D18A63E7}"/>
            </a:ext>
          </a:extLst>
        </xdr:cNvPr>
        <xdr:cNvSpPr txBox="1"/>
      </xdr:nvSpPr>
      <xdr:spPr>
        <a:xfrm>
          <a:off x="19547840" y="102025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121303</xdr:rowOff>
    </xdr:from>
    <xdr:to>
      <xdr:col>116</xdr:col>
      <xdr:colOff>114300</xdr:colOff>
      <xdr:row>62</xdr:row>
      <xdr:rowOff>51453</xdr:rowOff>
    </xdr:to>
    <xdr:sp macro="" textlink="">
      <xdr:nvSpPr>
        <xdr:cNvPr id="701" name="フローチャート: 判断 700">
          <a:extLst>
            <a:ext uri="{FF2B5EF4-FFF2-40B4-BE49-F238E27FC236}">
              <a16:creationId xmlns:a16="http://schemas.microsoft.com/office/drawing/2014/main" id="{44ACD1F0-07FD-4661-BFAD-3E2032DDD293}"/>
            </a:ext>
          </a:extLst>
        </xdr:cNvPr>
        <xdr:cNvSpPr/>
      </xdr:nvSpPr>
      <xdr:spPr>
        <a:xfrm>
          <a:off x="19458940" y="1034734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129794</xdr:rowOff>
    </xdr:from>
    <xdr:to>
      <xdr:col>112</xdr:col>
      <xdr:colOff>38100</xdr:colOff>
      <xdr:row>62</xdr:row>
      <xdr:rowOff>59944</xdr:rowOff>
    </xdr:to>
    <xdr:sp macro="" textlink="">
      <xdr:nvSpPr>
        <xdr:cNvPr id="702" name="フローチャート: 判断 701">
          <a:extLst>
            <a:ext uri="{FF2B5EF4-FFF2-40B4-BE49-F238E27FC236}">
              <a16:creationId xmlns:a16="http://schemas.microsoft.com/office/drawing/2014/main" id="{142FF930-1663-48D5-8368-70DFF1E281D8}"/>
            </a:ext>
          </a:extLst>
        </xdr:cNvPr>
        <xdr:cNvSpPr/>
      </xdr:nvSpPr>
      <xdr:spPr>
        <a:xfrm>
          <a:off x="18735040" y="1035583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154287</xdr:rowOff>
    </xdr:from>
    <xdr:to>
      <xdr:col>107</xdr:col>
      <xdr:colOff>101600</xdr:colOff>
      <xdr:row>62</xdr:row>
      <xdr:rowOff>84437</xdr:rowOff>
    </xdr:to>
    <xdr:sp macro="" textlink="">
      <xdr:nvSpPr>
        <xdr:cNvPr id="703" name="フローチャート: 判断 702">
          <a:extLst>
            <a:ext uri="{FF2B5EF4-FFF2-40B4-BE49-F238E27FC236}">
              <a16:creationId xmlns:a16="http://schemas.microsoft.com/office/drawing/2014/main" id="{A6A109A8-C7CA-4C16-ADDE-DA35639F6B5B}"/>
            </a:ext>
          </a:extLst>
        </xdr:cNvPr>
        <xdr:cNvSpPr/>
      </xdr:nvSpPr>
      <xdr:spPr>
        <a:xfrm>
          <a:off x="17937480" y="1038032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152654</xdr:rowOff>
    </xdr:from>
    <xdr:to>
      <xdr:col>102</xdr:col>
      <xdr:colOff>165100</xdr:colOff>
      <xdr:row>62</xdr:row>
      <xdr:rowOff>82804</xdr:rowOff>
    </xdr:to>
    <xdr:sp macro="" textlink="">
      <xdr:nvSpPr>
        <xdr:cNvPr id="704" name="フローチャート: 判断 703">
          <a:extLst>
            <a:ext uri="{FF2B5EF4-FFF2-40B4-BE49-F238E27FC236}">
              <a16:creationId xmlns:a16="http://schemas.microsoft.com/office/drawing/2014/main" id="{FFAD7B01-F30A-47FF-BC5E-731695B4E2CE}"/>
            </a:ext>
          </a:extLst>
        </xdr:cNvPr>
        <xdr:cNvSpPr/>
      </xdr:nvSpPr>
      <xdr:spPr>
        <a:xfrm>
          <a:off x="17162780" y="1037869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9289</xdr:rowOff>
    </xdr:from>
    <xdr:to>
      <xdr:col>98</xdr:col>
      <xdr:colOff>38100</xdr:colOff>
      <xdr:row>62</xdr:row>
      <xdr:rowOff>110889</xdr:rowOff>
    </xdr:to>
    <xdr:sp macro="" textlink="">
      <xdr:nvSpPr>
        <xdr:cNvPr id="705" name="フローチャート: 判断 704">
          <a:extLst>
            <a:ext uri="{FF2B5EF4-FFF2-40B4-BE49-F238E27FC236}">
              <a16:creationId xmlns:a16="http://schemas.microsoft.com/office/drawing/2014/main" id="{919BD0C7-64C7-402B-94A4-3191196B09A2}"/>
            </a:ext>
          </a:extLst>
        </xdr:cNvPr>
        <xdr:cNvSpPr/>
      </xdr:nvSpPr>
      <xdr:spPr>
        <a:xfrm>
          <a:off x="16388080" y="1040296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5BB11AE5-6CAE-4EF4-AA79-C9C6E030942C}"/>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801F3EB6-7DA3-4098-AB06-42FBCF808885}"/>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8" name="テキスト ボックス 707">
          <a:extLst>
            <a:ext uri="{FF2B5EF4-FFF2-40B4-BE49-F238E27FC236}">
              <a16:creationId xmlns:a16="http://schemas.microsoft.com/office/drawing/2014/main" id="{0F16C189-1159-42BC-A8BC-95EA5C7ACD93}"/>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9" name="テキスト ボックス 708">
          <a:extLst>
            <a:ext uri="{FF2B5EF4-FFF2-40B4-BE49-F238E27FC236}">
              <a16:creationId xmlns:a16="http://schemas.microsoft.com/office/drawing/2014/main" id="{F0FDC09C-939D-4CAD-9C07-6589A7488827}"/>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10" name="テキスト ボックス 709">
          <a:extLst>
            <a:ext uri="{FF2B5EF4-FFF2-40B4-BE49-F238E27FC236}">
              <a16:creationId xmlns:a16="http://schemas.microsoft.com/office/drawing/2014/main" id="{76E518A5-169C-4593-98FD-BA8402198521}"/>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51417</xdr:rowOff>
    </xdr:from>
    <xdr:to>
      <xdr:col>116</xdr:col>
      <xdr:colOff>114300</xdr:colOff>
      <xdr:row>63</xdr:row>
      <xdr:rowOff>153017</xdr:rowOff>
    </xdr:to>
    <xdr:sp macro="" textlink="">
      <xdr:nvSpPr>
        <xdr:cNvPr id="711" name="楕円 710">
          <a:extLst>
            <a:ext uri="{FF2B5EF4-FFF2-40B4-BE49-F238E27FC236}">
              <a16:creationId xmlns:a16="http://schemas.microsoft.com/office/drawing/2014/main" id="{F25FD0D7-E355-44F0-A07D-B9B33BE9B754}"/>
            </a:ext>
          </a:extLst>
        </xdr:cNvPr>
        <xdr:cNvSpPr/>
      </xdr:nvSpPr>
      <xdr:spPr>
        <a:xfrm>
          <a:off x="19458940" y="10612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29844</xdr:rowOff>
    </xdr:from>
    <xdr:ext cx="469744" cy="259045"/>
    <xdr:sp macro="" textlink="">
      <xdr:nvSpPr>
        <xdr:cNvPr id="712" name="【学校施設】&#10;一人当たり面積該当値テキスト">
          <a:extLst>
            <a:ext uri="{FF2B5EF4-FFF2-40B4-BE49-F238E27FC236}">
              <a16:creationId xmlns:a16="http://schemas.microsoft.com/office/drawing/2014/main" id="{91596404-353E-44B6-8C24-31F888CD4B75}"/>
            </a:ext>
          </a:extLst>
        </xdr:cNvPr>
        <xdr:cNvSpPr txBox="1"/>
      </xdr:nvSpPr>
      <xdr:spPr>
        <a:xfrm>
          <a:off x="19547840" y="10591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57622</xdr:rowOff>
    </xdr:from>
    <xdr:to>
      <xdr:col>112</xdr:col>
      <xdr:colOff>38100</xdr:colOff>
      <xdr:row>63</xdr:row>
      <xdr:rowOff>159222</xdr:rowOff>
    </xdr:to>
    <xdr:sp macro="" textlink="">
      <xdr:nvSpPr>
        <xdr:cNvPr id="713" name="楕円 712">
          <a:extLst>
            <a:ext uri="{FF2B5EF4-FFF2-40B4-BE49-F238E27FC236}">
              <a16:creationId xmlns:a16="http://schemas.microsoft.com/office/drawing/2014/main" id="{270470C5-482B-4E86-A4F3-A05FB78397AC}"/>
            </a:ext>
          </a:extLst>
        </xdr:cNvPr>
        <xdr:cNvSpPr/>
      </xdr:nvSpPr>
      <xdr:spPr>
        <a:xfrm>
          <a:off x="18735040" y="1061894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102217</xdr:rowOff>
    </xdr:from>
    <xdr:to>
      <xdr:col>116</xdr:col>
      <xdr:colOff>63500</xdr:colOff>
      <xdr:row>63</xdr:row>
      <xdr:rowOff>108422</xdr:rowOff>
    </xdr:to>
    <xdr:cxnSp macro="">
      <xdr:nvCxnSpPr>
        <xdr:cNvPr id="714" name="直線コネクタ 713">
          <a:extLst>
            <a:ext uri="{FF2B5EF4-FFF2-40B4-BE49-F238E27FC236}">
              <a16:creationId xmlns:a16="http://schemas.microsoft.com/office/drawing/2014/main" id="{533BE740-205E-4BE8-906C-1D7F8570020B}"/>
            </a:ext>
          </a:extLst>
        </xdr:cNvPr>
        <xdr:cNvCxnSpPr/>
      </xdr:nvCxnSpPr>
      <xdr:spPr>
        <a:xfrm flipV="1">
          <a:off x="18778220" y="10663537"/>
          <a:ext cx="731520" cy="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65786</xdr:rowOff>
    </xdr:from>
    <xdr:to>
      <xdr:col>107</xdr:col>
      <xdr:colOff>101600</xdr:colOff>
      <xdr:row>63</xdr:row>
      <xdr:rowOff>167386</xdr:rowOff>
    </xdr:to>
    <xdr:sp macro="" textlink="">
      <xdr:nvSpPr>
        <xdr:cNvPr id="715" name="楕円 714">
          <a:extLst>
            <a:ext uri="{FF2B5EF4-FFF2-40B4-BE49-F238E27FC236}">
              <a16:creationId xmlns:a16="http://schemas.microsoft.com/office/drawing/2014/main" id="{246FDCD7-F7D7-4095-9BB5-F4810B1B03DD}"/>
            </a:ext>
          </a:extLst>
        </xdr:cNvPr>
        <xdr:cNvSpPr/>
      </xdr:nvSpPr>
      <xdr:spPr>
        <a:xfrm>
          <a:off x="17937480" y="1062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108422</xdr:rowOff>
    </xdr:from>
    <xdr:to>
      <xdr:col>111</xdr:col>
      <xdr:colOff>177800</xdr:colOff>
      <xdr:row>63</xdr:row>
      <xdr:rowOff>116586</xdr:rowOff>
    </xdr:to>
    <xdr:cxnSp macro="">
      <xdr:nvCxnSpPr>
        <xdr:cNvPr id="716" name="直線コネクタ 715">
          <a:extLst>
            <a:ext uri="{FF2B5EF4-FFF2-40B4-BE49-F238E27FC236}">
              <a16:creationId xmlns:a16="http://schemas.microsoft.com/office/drawing/2014/main" id="{7450245A-2757-4BA2-9B8E-4A64926FD963}"/>
            </a:ext>
          </a:extLst>
        </xdr:cNvPr>
        <xdr:cNvCxnSpPr/>
      </xdr:nvCxnSpPr>
      <xdr:spPr>
        <a:xfrm flipV="1">
          <a:off x="17988280" y="10669742"/>
          <a:ext cx="78994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73951</xdr:rowOff>
    </xdr:from>
    <xdr:to>
      <xdr:col>102</xdr:col>
      <xdr:colOff>165100</xdr:colOff>
      <xdr:row>64</xdr:row>
      <xdr:rowOff>4101</xdr:rowOff>
    </xdr:to>
    <xdr:sp macro="" textlink="">
      <xdr:nvSpPr>
        <xdr:cNvPr id="717" name="楕円 716">
          <a:extLst>
            <a:ext uri="{FF2B5EF4-FFF2-40B4-BE49-F238E27FC236}">
              <a16:creationId xmlns:a16="http://schemas.microsoft.com/office/drawing/2014/main" id="{04E7B772-0C4A-418D-BC5B-A3693F21A28B}"/>
            </a:ext>
          </a:extLst>
        </xdr:cNvPr>
        <xdr:cNvSpPr/>
      </xdr:nvSpPr>
      <xdr:spPr>
        <a:xfrm>
          <a:off x="17162780" y="1063527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116586</xdr:rowOff>
    </xdr:from>
    <xdr:to>
      <xdr:col>107</xdr:col>
      <xdr:colOff>50800</xdr:colOff>
      <xdr:row>63</xdr:row>
      <xdr:rowOff>124751</xdr:rowOff>
    </xdr:to>
    <xdr:cxnSp macro="">
      <xdr:nvCxnSpPr>
        <xdr:cNvPr id="718" name="直線コネクタ 717">
          <a:extLst>
            <a:ext uri="{FF2B5EF4-FFF2-40B4-BE49-F238E27FC236}">
              <a16:creationId xmlns:a16="http://schemas.microsoft.com/office/drawing/2014/main" id="{3B879D10-EDCA-4FC9-907B-0ED1F7BAF0B6}"/>
            </a:ext>
          </a:extLst>
        </xdr:cNvPr>
        <xdr:cNvCxnSpPr/>
      </xdr:nvCxnSpPr>
      <xdr:spPr>
        <a:xfrm flipV="1">
          <a:off x="17213580" y="10677906"/>
          <a:ext cx="7747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80482</xdr:rowOff>
    </xdr:from>
    <xdr:to>
      <xdr:col>98</xdr:col>
      <xdr:colOff>38100</xdr:colOff>
      <xdr:row>64</xdr:row>
      <xdr:rowOff>10632</xdr:rowOff>
    </xdr:to>
    <xdr:sp macro="" textlink="">
      <xdr:nvSpPr>
        <xdr:cNvPr id="719" name="楕円 718">
          <a:extLst>
            <a:ext uri="{FF2B5EF4-FFF2-40B4-BE49-F238E27FC236}">
              <a16:creationId xmlns:a16="http://schemas.microsoft.com/office/drawing/2014/main" id="{6FD5FF1D-6FE9-45EF-9C75-C1A985B8D909}"/>
            </a:ext>
          </a:extLst>
        </xdr:cNvPr>
        <xdr:cNvSpPr/>
      </xdr:nvSpPr>
      <xdr:spPr>
        <a:xfrm>
          <a:off x="16388080" y="1064180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124751</xdr:rowOff>
    </xdr:from>
    <xdr:to>
      <xdr:col>102</xdr:col>
      <xdr:colOff>114300</xdr:colOff>
      <xdr:row>63</xdr:row>
      <xdr:rowOff>131282</xdr:rowOff>
    </xdr:to>
    <xdr:cxnSp macro="">
      <xdr:nvCxnSpPr>
        <xdr:cNvPr id="720" name="直線コネクタ 719">
          <a:extLst>
            <a:ext uri="{FF2B5EF4-FFF2-40B4-BE49-F238E27FC236}">
              <a16:creationId xmlns:a16="http://schemas.microsoft.com/office/drawing/2014/main" id="{97830BC6-ECA1-4767-8364-6136EBFA57CA}"/>
            </a:ext>
          </a:extLst>
        </xdr:cNvPr>
        <xdr:cNvCxnSpPr/>
      </xdr:nvCxnSpPr>
      <xdr:spPr>
        <a:xfrm flipV="1">
          <a:off x="16431260" y="10686071"/>
          <a:ext cx="78232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76471</xdr:rowOff>
    </xdr:from>
    <xdr:ext cx="469744" cy="259045"/>
    <xdr:sp macro="" textlink="">
      <xdr:nvSpPr>
        <xdr:cNvPr id="721" name="n_1aveValue【学校施設】&#10;一人当たり面積">
          <a:extLst>
            <a:ext uri="{FF2B5EF4-FFF2-40B4-BE49-F238E27FC236}">
              <a16:creationId xmlns:a16="http://schemas.microsoft.com/office/drawing/2014/main" id="{4F1A26B0-FFDE-4668-87A3-EC2CED990328}"/>
            </a:ext>
          </a:extLst>
        </xdr:cNvPr>
        <xdr:cNvSpPr txBox="1"/>
      </xdr:nvSpPr>
      <xdr:spPr>
        <a:xfrm>
          <a:off x="18561127" y="10134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100964</xdr:rowOff>
    </xdr:from>
    <xdr:ext cx="469744" cy="259045"/>
    <xdr:sp macro="" textlink="">
      <xdr:nvSpPr>
        <xdr:cNvPr id="722" name="n_2aveValue【学校施設】&#10;一人当たり面積">
          <a:extLst>
            <a:ext uri="{FF2B5EF4-FFF2-40B4-BE49-F238E27FC236}">
              <a16:creationId xmlns:a16="http://schemas.microsoft.com/office/drawing/2014/main" id="{E3FA2107-84D7-4432-A701-8B135A0B5637}"/>
            </a:ext>
          </a:extLst>
        </xdr:cNvPr>
        <xdr:cNvSpPr txBox="1"/>
      </xdr:nvSpPr>
      <xdr:spPr>
        <a:xfrm>
          <a:off x="17776267" y="10159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99331</xdr:rowOff>
    </xdr:from>
    <xdr:ext cx="469744" cy="259045"/>
    <xdr:sp macro="" textlink="">
      <xdr:nvSpPr>
        <xdr:cNvPr id="723" name="n_3aveValue【学校施設】&#10;一人当たり面積">
          <a:extLst>
            <a:ext uri="{FF2B5EF4-FFF2-40B4-BE49-F238E27FC236}">
              <a16:creationId xmlns:a16="http://schemas.microsoft.com/office/drawing/2014/main" id="{0A3A25BA-2899-4FF2-974D-214ED75B4D8A}"/>
            </a:ext>
          </a:extLst>
        </xdr:cNvPr>
        <xdr:cNvSpPr txBox="1"/>
      </xdr:nvSpPr>
      <xdr:spPr>
        <a:xfrm>
          <a:off x="17001567" y="10157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127416</xdr:rowOff>
    </xdr:from>
    <xdr:ext cx="469744" cy="259045"/>
    <xdr:sp macro="" textlink="">
      <xdr:nvSpPr>
        <xdr:cNvPr id="724" name="n_4aveValue【学校施設】&#10;一人当たり面積">
          <a:extLst>
            <a:ext uri="{FF2B5EF4-FFF2-40B4-BE49-F238E27FC236}">
              <a16:creationId xmlns:a16="http://schemas.microsoft.com/office/drawing/2014/main" id="{EF50ABF9-0C95-46AD-9903-DA4181BE672E}"/>
            </a:ext>
          </a:extLst>
        </xdr:cNvPr>
        <xdr:cNvSpPr txBox="1"/>
      </xdr:nvSpPr>
      <xdr:spPr>
        <a:xfrm>
          <a:off x="16226867" y="10185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150349</xdr:rowOff>
    </xdr:from>
    <xdr:ext cx="469744" cy="259045"/>
    <xdr:sp macro="" textlink="">
      <xdr:nvSpPr>
        <xdr:cNvPr id="725" name="n_1mainValue【学校施設】&#10;一人当たり面積">
          <a:extLst>
            <a:ext uri="{FF2B5EF4-FFF2-40B4-BE49-F238E27FC236}">
              <a16:creationId xmlns:a16="http://schemas.microsoft.com/office/drawing/2014/main" id="{3145C008-A308-4DB9-AA30-1CA43C011435}"/>
            </a:ext>
          </a:extLst>
        </xdr:cNvPr>
        <xdr:cNvSpPr txBox="1"/>
      </xdr:nvSpPr>
      <xdr:spPr>
        <a:xfrm>
          <a:off x="18561127" y="10711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158513</xdr:rowOff>
    </xdr:from>
    <xdr:ext cx="469744" cy="259045"/>
    <xdr:sp macro="" textlink="">
      <xdr:nvSpPr>
        <xdr:cNvPr id="726" name="n_2mainValue【学校施設】&#10;一人当たり面積">
          <a:extLst>
            <a:ext uri="{FF2B5EF4-FFF2-40B4-BE49-F238E27FC236}">
              <a16:creationId xmlns:a16="http://schemas.microsoft.com/office/drawing/2014/main" id="{B489A458-A110-43A6-90E2-9974384BCD94}"/>
            </a:ext>
          </a:extLst>
        </xdr:cNvPr>
        <xdr:cNvSpPr txBox="1"/>
      </xdr:nvSpPr>
      <xdr:spPr>
        <a:xfrm>
          <a:off x="17776267" y="10719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166678</xdr:rowOff>
    </xdr:from>
    <xdr:ext cx="469744" cy="259045"/>
    <xdr:sp macro="" textlink="">
      <xdr:nvSpPr>
        <xdr:cNvPr id="727" name="n_3mainValue【学校施設】&#10;一人当たり面積">
          <a:extLst>
            <a:ext uri="{FF2B5EF4-FFF2-40B4-BE49-F238E27FC236}">
              <a16:creationId xmlns:a16="http://schemas.microsoft.com/office/drawing/2014/main" id="{DD73AD25-C3E4-4500-966F-0EAA28101791}"/>
            </a:ext>
          </a:extLst>
        </xdr:cNvPr>
        <xdr:cNvSpPr txBox="1"/>
      </xdr:nvSpPr>
      <xdr:spPr>
        <a:xfrm>
          <a:off x="17001567" y="1072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1759</xdr:rowOff>
    </xdr:from>
    <xdr:ext cx="469744" cy="259045"/>
    <xdr:sp macro="" textlink="">
      <xdr:nvSpPr>
        <xdr:cNvPr id="728" name="n_4mainValue【学校施設】&#10;一人当たり面積">
          <a:extLst>
            <a:ext uri="{FF2B5EF4-FFF2-40B4-BE49-F238E27FC236}">
              <a16:creationId xmlns:a16="http://schemas.microsoft.com/office/drawing/2014/main" id="{8EA7EE7F-E834-42E6-B700-EF8078AFA2AF}"/>
            </a:ext>
          </a:extLst>
        </xdr:cNvPr>
        <xdr:cNvSpPr txBox="1"/>
      </xdr:nvSpPr>
      <xdr:spPr>
        <a:xfrm>
          <a:off x="16226867" y="10730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9" name="正方形/長方形 728">
          <a:extLst>
            <a:ext uri="{FF2B5EF4-FFF2-40B4-BE49-F238E27FC236}">
              <a16:creationId xmlns:a16="http://schemas.microsoft.com/office/drawing/2014/main" id="{45E27C90-4021-4FAA-AE2F-FD7D25EA9525}"/>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30" name="正方形/長方形 729">
          <a:extLst>
            <a:ext uri="{FF2B5EF4-FFF2-40B4-BE49-F238E27FC236}">
              <a16:creationId xmlns:a16="http://schemas.microsoft.com/office/drawing/2014/main" id="{65FBAEC1-DCC4-4462-BC4F-BF7520D568C9}"/>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1" name="正方形/長方形 730">
          <a:extLst>
            <a:ext uri="{FF2B5EF4-FFF2-40B4-BE49-F238E27FC236}">
              <a16:creationId xmlns:a16="http://schemas.microsoft.com/office/drawing/2014/main" id="{0CC03453-47BD-4C41-B5AE-EF7ED2A6D97C}"/>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2" name="正方形/長方形 731">
          <a:extLst>
            <a:ext uri="{FF2B5EF4-FFF2-40B4-BE49-F238E27FC236}">
              <a16:creationId xmlns:a16="http://schemas.microsoft.com/office/drawing/2014/main" id="{E58EAB98-4BB0-4BA0-A8ED-A1F252F6CFFE}"/>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3" name="正方形/長方形 732">
          <a:extLst>
            <a:ext uri="{FF2B5EF4-FFF2-40B4-BE49-F238E27FC236}">
              <a16:creationId xmlns:a16="http://schemas.microsoft.com/office/drawing/2014/main" id="{C8BCFC3F-ECA8-498B-8E6C-37874DDD6B44}"/>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4" name="正方形/長方形 733">
          <a:extLst>
            <a:ext uri="{FF2B5EF4-FFF2-40B4-BE49-F238E27FC236}">
              <a16:creationId xmlns:a16="http://schemas.microsoft.com/office/drawing/2014/main" id="{B1CE0444-D808-4255-8007-C60D877067CC}"/>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5" name="正方形/長方形 734">
          <a:extLst>
            <a:ext uri="{FF2B5EF4-FFF2-40B4-BE49-F238E27FC236}">
              <a16:creationId xmlns:a16="http://schemas.microsoft.com/office/drawing/2014/main" id="{23627BA4-D361-446D-B715-662837976571}"/>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6" name="正方形/長方形 735">
          <a:extLst>
            <a:ext uri="{FF2B5EF4-FFF2-40B4-BE49-F238E27FC236}">
              <a16:creationId xmlns:a16="http://schemas.microsoft.com/office/drawing/2014/main" id="{393B0EDF-4C1A-4AC3-B221-F01D95055705}"/>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7" name="テキスト ボックス 736">
          <a:extLst>
            <a:ext uri="{FF2B5EF4-FFF2-40B4-BE49-F238E27FC236}">
              <a16:creationId xmlns:a16="http://schemas.microsoft.com/office/drawing/2014/main" id="{F74EF3E5-7783-4D03-928C-C11BDFEB2521}"/>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8" name="直線コネクタ 737">
          <a:extLst>
            <a:ext uri="{FF2B5EF4-FFF2-40B4-BE49-F238E27FC236}">
              <a16:creationId xmlns:a16="http://schemas.microsoft.com/office/drawing/2014/main" id="{02D7D5E1-BC60-4E55-B62C-938E9936AC64}"/>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9" name="テキスト ボックス 738">
          <a:extLst>
            <a:ext uri="{FF2B5EF4-FFF2-40B4-BE49-F238E27FC236}">
              <a16:creationId xmlns:a16="http://schemas.microsoft.com/office/drawing/2014/main" id="{B749F5BB-1A1C-45AB-B8C1-CE6A8C3CE7A7}"/>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40" name="直線コネクタ 739">
          <a:extLst>
            <a:ext uri="{FF2B5EF4-FFF2-40B4-BE49-F238E27FC236}">
              <a16:creationId xmlns:a16="http://schemas.microsoft.com/office/drawing/2014/main" id="{1CEAF47C-13AF-4CA3-A57F-53C13008304D}"/>
            </a:ext>
          </a:extLst>
        </xdr:cNvPr>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41" name="テキスト ボックス 740">
          <a:extLst>
            <a:ext uri="{FF2B5EF4-FFF2-40B4-BE49-F238E27FC236}">
              <a16:creationId xmlns:a16="http://schemas.microsoft.com/office/drawing/2014/main" id="{474A316D-04DC-4E5F-832C-D120CE664F64}"/>
            </a:ext>
          </a:extLst>
        </xdr:cNvPr>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42" name="直線コネクタ 741">
          <a:extLst>
            <a:ext uri="{FF2B5EF4-FFF2-40B4-BE49-F238E27FC236}">
              <a16:creationId xmlns:a16="http://schemas.microsoft.com/office/drawing/2014/main" id="{081DAFEA-107F-4F14-9115-542DCF1E0CDD}"/>
            </a:ext>
          </a:extLst>
        </xdr:cNvPr>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3" name="テキスト ボックス 742">
          <a:extLst>
            <a:ext uri="{FF2B5EF4-FFF2-40B4-BE49-F238E27FC236}">
              <a16:creationId xmlns:a16="http://schemas.microsoft.com/office/drawing/2014/main" id="{D8843927-853A-44B7-B7AB-11DAA9C7518E}"/>
            </a:ext>
          </a:extLst>
        </xdr:cNvPr>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4" name="直線コネクタ 743">
          <a:extLst>
            <a:ext uri="{FF2B5EF4-FFF2-40B4-BE49-F238E27FC236}">
              <a16:creationId xmlns:a16="http://schemas.microsoft.com/office/drawing/2014/main" id="{0FC7B907-9412-4C26-8151-B97030D88DEB}"/>
            </a:ext>
          </a:extLst>
        </xdr:cNvPr>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5" name="テキスト ボックス 744">
          <a:extLst>
            <a:ext uri="{FF2B5EF4-FFF2-40B4-BE49-F238E27FC236}">
              <a16:creationId xmlns:a16="http://schemas.microsoft.com/office/drawing/2014/main" id="{BCF32F9D-41D3-4B81-B217-0E5829DDDC60}"/>
            </a:ext>
          </a:extLst>
        </xdr:cNvPr>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6" name="直線コネクタ 745">
          <a:extLst>
            <a:ext uri="{FF2B5EF4-FFF2-40B4-BE49-F238E27FC236}">
              <a16:creationId xmlns:a16="http://schemas.microsoft.com/office/drawing/2014/main" id="{91C2292E-EC55-4940-AC8C-5B1A73D56A05}"/>
            </a:ext>
          </a:extLst>
        </xdr:cNvPr>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7" name="テキスト ボックス 746">
          <a:extLst>
            <a:ext uri="{FF2B5EF4-FFF2-40B4-BE49-F238E27FC236}">
              <a16:creationId xmlns:a16="http://schemas.microsoft.com/office/drawing/2014/main" id="{E07847C0-15EF-4884-97A3-1922C872CEE0}"/>
            </a:ext>
          </a:extLst>
        </xdr:cNvPr>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8" name="直線コネクタ 747">
          <a:extLst>
            <a:ext uri="{FF2B5EF4-FFF2-40B4-BE49-F238E27FC236}">
              <a16:creationId xmlns:a16="http://schemas.microsoft.com/office/drawing/2014/main" id="{7ABACF32-EE26-4590-B050-47779AD5F345}"/>
            </a:ext>
          </a:extLst>
        </xdr:cNvPr>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749" name="テキスト ボックス 748">
          <a:extLst>
            <a:ext uri="{FF2B5EF4-FFF2-40B4-BE49-F238E27FC236}">
              <a16:creationId xmlns:a16="http://schemas.microsoft.com/office/drawing/2014/main" id="{7C5E0260-1761-418D-9605-12486A43512A}"/>
            </a:ext>
          </a:extLst>
        </xdr:cNvPr>
        <xdr:cNvSpPr txBox="1"/>
      </xdr:nvSpPr>
      <xdr:spPr>
        <a:xfrm>
          <a:off x="10666881" y="129032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50" name="直線コネクタ 749">
          <a:extLst>
            <a:ext uri="{FF2B5EF4-FFF2-40B4-BE49-F238E27FC236}">
              <a16:creationId xmlns:a16="http://schemas.microsoft.com/office/drawing/2014/main" id="{DE16F787-0BCB-4446-A294-666B6E2A2063}"/>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51" name="【児童館】&#10;有形固定資産減価償却率グラフ枠">
          <a:extLst>
            <a:ext uri="{FF2B5EF4-FFF2-40B4-BE49-F238E27FC236}">
              <a16:creationId xmlns:a16="http://schemas.microsoft.com/office/drawing/2014/main" id="{A14B5198-EEF1-4B4F-BE40-9CFC1ECBB769}"/>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752" name="直線コネクタ 751">
          <a:extLst>
            <a:ext uri="{FF2B5EF4-FFF2-40B4-BE49-F238E27FC236}">
              <a16:creationId xmlns:a16="http://schemas.microsoft.com/office/drawing/2014/main" id="{57DBA976-ED20-4E65-8D97-9974DE6BAE2F}"/>
            </a:ext>
          </a:extLst>
        </xdr:cNvPr>
        <xdr:cNvCxnSpPr/>
      </xdr:nvCxnSpPr>
      <xdr:spPr>
        <a:xfrm flipV="1">
          <a:off x="14375764" y="13041630"/>
          <a:ext cx="0" cy="1239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753" name="【児童館】&#10;有形固定資産減価償却率最小値テキスト">
          <a:extLst>
            <a:ext uri="{FF2B5EF4-FFF2-40B4-BE49-F238E27FC236}">
              <a16:creationId xmlns:a16="http://schemas.microsoft.com/office/drawing/2014/main" id="{1B09689B-C658-42B1-A715-14FB07F2F25D}"/>
            </a:ext>
          </a:extLst>
        </xdr:cNvPr>
        <xdr:cNvSpPr txBox="1"/>
      </xdr:nvSpPr>
      <xdr:spPr>
        <a:xfrm>
          <a:off x="14414500" y="1428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754" name="直線コネクタ 753">
          <a:extLst>
            <a:ext uri="{FF2B5EF4-FFF2-40B4-BE49-F238E27FC236}">
              <a16:creationId xmlns:a16="http://schemas.microsoft.com/office/drawing/2014/main" id="{28FA4853-D043-44F3-8511-9F43FA8B4FB2}"/>
            </a:ext>
          </a:extLst>
        </xdr:cNvPr>
        <xdr:cNvCxnSpPr/>
      </xdr:nvCxnSpPr>
      <xdr:spPr>
        <a:xfrm>
          <a:off x="14287500" y="142811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755" name="【児童館】&#10;有形固定資産減価償却率最大値テキスト">
          <a:extLst>
            <a:ext uri="{FF2B5EF4-FFF2-40B4-BE49-F238E27FC236}">
              <a16:creationId xmlns:a16="http://schemas.microsoft.com/office/drawing/2014/main" id="{DCF52BCA-A1CB-4922-8865-BC5CBB5BD8E7}"/>
            </a:ext>
          </a:extLst>
        </xdr:cNvPr>
        <xdr:cNvSpPr txBox="1"/>
      </xdr:nvSpPr>
      <xdr:spPr>
        <a:xfrm>
          <a:off x="14414500" y="128206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756" name="直線コネクタ 755">
          <a:extLst>
            <a:ext uri="{FF2B5EF4-FFF2-40B4-BE49-F238E27FC236}">
              <a16:creationId xmlns:a16="http://schemas.microsoft.com/office/drawing/2014/main" id="{141061E4-0E48-457A-B8AC-67A4CB385105}"/>
            </a:ext>
          </a:extLst>
        </xdr:cNvPr>
        <xdr:cNvCxnSpPr/>
      </xdr:nvCxnSpPr>
      <xdr:spPr>
        <a:xfrm>
          <a:off x="14287500" y="130416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138447</xdr:rowOff>
    </xdr:from>
    <xdr:ext cx="405111" cy="259045"/>
    <xdr:sp macro="" textlink="">
      <xdr:nvSpPr>
        <xdr:cNvPr id="757" name="【児童館】&#10;有形固定資産減価償却率平均値テキスト">
          <a:extLst>
            <a:ext uri="{FF2B5EF4-FFF2-40B4-BE49-F238E27FC236}">
              <a16:creationId xmlns:a16="http://schemas.microsoft.com/office/drawing/2014/main" id="{A54BF8C0-E501-4954-BF6C-49D46C1C7663}"/>
            </a:ext>
          </a:extLst>
        </xdr:cNvPr>
        <xdr:cNvSpPr txBox="1"/>
      </xdr:nvSpPr>
      <xdr:spPr>
        <a:xfrm>
          <a:off x="14414500" y="137172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115570</xdr:rowOff>
    </xdr:from>
    <xdr:to>
      <xdr:col>85</xdr:col>
      <xdr:colOff>177800</xdr:colOff>
      <xdr:row>83</xdr:row>
      <xdr:rowOff>45720</xdr:rowOff>
    </xdr:to>
    <xdr:sp macro="" textlink="">
      <xdr:nvSpPr>
        <xdr:cNvPr id="758" name="フローチャート: 判断 757">
          <a:extLst>
            <a:ext uri="{FF2B5EF4-FFF2-40B4-BE49-F238E27FC236}">
              <a16:creationId xmlns:a16="http://schemas.microsoft.com/office/drawing/2014/main" id="{47CA7353-FDB9-4F3D-9144-A85AD590BE0B}"/>
            </a:ext>
          </a:extLst>
        </xdr:cNvPr>
        <xdr:cNvSpPr/>
      </xdr:nvSpPr>
      <xdr:spPr>
        <a:xfrm>
          <a:off x="14325600" y="1386205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118111</xdr:rowOff>
    </xdr:from>
    <xdr:to>
      <xdr:col>81</xdr:col>
      <xdr:colOff>101600</xdr:colOff>
      <xdr:row>83</xdr:row>
      <xdr:rowOff>48261</xdr:rowOff>
    </xdr:to>
    <xdr:sp macro="" textlink="">
      <xdr:nvSpPr>
        <xdr:cNvPr id="759" name="フローチャート: 判断 758">
          <a:extLst>
            <a:ext uri="{FF2B5EF4-FFF2-40B4-BE49-F238E27FC236}">
              <a16:creationId xmlns:a16="http://schemas.microsoft.com/office/drawing/2014/main" id="{C99540A1-A623-4073-8588-9A6A0A6B0A27}"/>
            </a:ext>
          </a:extLst>
        </xdr:cNvPr>
        <xdr:cNvSpPr/>
      </xdr:nvSpPr>
      <xdr:spPr>
        <a:xfrm>
          <a:off x="13578840" y="1386459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161289</xdr:rowOff>
    </xdr:from>
    <xdr:to>
      <xdr:col>76</xdr:col>
      <xdr:colOff>165100</xdr:colOff>
      <xdr:row>83</xdr:row>
      <xdr:rowOff>91439</xdr:rowOff>
    </xdr:to>
    <xdr:sp macro="" textlink="">
      <xdr:nvSpPr>
        <xdr:cNvPr id="760" name="フローチャート: 判断 759">
          <a:extLst>
            <a:ext uri="{FF2B5EF4-FFF2-40B4-BE49-F238E27FC236}">
              <a16:creationId xmlns:a16="http://schemas.microsoft.com/office/drawing/2014/main" id="{675283E3-CEA4-43CE-8D77-37DA7983F202}"/>
            </a:ext>
          </a:extLst>
        </xdr:cNvPr>
        <xdr:cNvSpPr/>
      </xdr:nvSpPr>
      <xdr:spPr>
        <a:xfrm>
          <a:off x="12804140" y="1390776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63500</xdr:rowOff>
    </xdr:from>
    <xdr:to>
      <xdr:col>72</xdr:col>
      <xdr:colOff>38100</xdr:colOff>
      <xdr:row>82</xdr:row>
      <xdr:rowOff>165100</xdr:rowOff>
    </xdr:to>
    <xdr:sp macro="" textlink="">
      <xdr:nvSpPr>
        <xdr:cNvPr id="761" name="フローチャート: 判断 760">
          <a:extLst>
            <a:ext uri="{FF2B5EF4-FFF2-40B4-BE49-F238E27FC236}">
              <a16:creationId xmlns:a16="http://schemas.microsoft.com/office/drawing/2014/main" id="{CF0BAB09-C151-4D45-A09E-F5249918E05A}"/>
            </a:ext>
          </a:extLst>
        </xdr:cNvPr>
        <xdr:cNvSpPr/>
      </xdr:nvSpPr>
      <xdr:spPr>
        <a:xfrm>
          <a:off x="12029440" y="1380998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45720</xdr:rowOff>
    </xdr:from>
    <xdr:to>
      <xdr:col>67</xdr:col>
      <xdr:colOff>101600</xdr:colOff>
      <xdr:row>82</xdr:row>
      <xdr:rowOff>147320</xdr:rowOff>
    </xdr:to>
    <xdr:sp macro="" textlink="">
      <xdr:nvSpPr>
        <xdr:cNvPr id="762" name="フローチャート: 判断 761">
          <a:extLst>
            <a:ext uri="{FF2B5EF4-FFF2-40B4-BE49-F238E27FC236}">
              <a16:creationId xmlns:a16="http://schemas.microsoft.com/office/drawing/2014/main" id="{95DA4AB8-CC94-4349-A887-6884512783CF}"/>
            </a:ext>
          </a:extLst>
        </xdr:cNvPr>
        <xdr:cNvSpPr/>
      </xdr:nvSpPr>
      <xdr:spPr>
        <a:xfrm>
          <a:off x="11231880" y="1379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4E5EE503-CD29-4420-9606-A50B2C3DB873}"/>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DC828398-EFCA-4E6E-AFC6-D93A8B84B6D4}"/>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5" name="テキスト ボックス 764">
          <a:extLst>
            <a:ext uri="{FF2B5EF4-FFF2-40B4-BE49-F238E27FC236}">
              <a16:creationId xmlns:a16="http://schemas.microsoft.com/office/drawing/2014/main" id="{EE327A0F-61AA-4073-A287-096B6E158148}"/>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6" name="テキスト ボックス 765">
          <a:extLst>
            <a:ext uri="{FF2B5EF4-FFF2-40B4-BE49-F238E27FC236}">
              <a16:creationId xmlns:a16="http://schemas.microsoft.com/office/drawing/2014/main" id="{46852482-80BC-45B9-BDF9-312F0FD309F4}"/>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7" name="テキスト ボックス 766">
          <a:extLst>
            <a:ext uri="{FF2B5EF4-FFF2-40B4-BE49-F238E27FC236}">
              <a16:creationId xmlns:a16="http://schemas.microsoft.com/office/drawing/2014/main" id="{5C2B4BB1-3A6A-468B-8336-417145E68B26}"/>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74930</xdr:rowOff>
    </xdr:from>
    <xdr:to>
      <xdr:col>85</xdr:col>
      <xdr:colOff>177800</xdr:colOff>
      <xdr:row>85</xdr:row>
      <xdr:rowOff>5080</xdr:rowOff>
    </xdr:to>
    <xdr:sp macro="" textlink="">
      <xdr:nvSpPr>
        <xdr:cNvPr id="768" name="楕円 767">
          <a:extLst>
            <a:ext uri="{FF2B5EF4-FFF2-40B4-BE49-F238E27FC236}">
              <a16:creationId xmlns:a16="http://schemas.microsoft.com/office/drawing/2014/main" id="{EC7BBA81-2EC6-4455-85BA-FF042FF5EFD2}"/>
            </a:ext>
          </a:extLst>
        </xdr:cNvPr>
        <xdr:cNvSpPr/>
      </xdr:nvSpPr>
      <xdr:spPr>
        <a:xfrm>
          <a:off x="14325600" y="1415669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161307</xdr:rowOff>
    </xdr:from>
    <xdr:ext cx="405111" cy="259045"/>
    <xdr:sp macro="" textlink="">
      <xdr:nvSpPr>
        <xdr:cNvPr id="769" name="【児童館】&#10;有形固定資産減価償却率該当値テキスト">
          <a:extLst>
            <a:ext uri="{FF2B5EF4-FFF2-40B4-BE49-F238E27FC236}">
              <a16:creationId xmlns:a16="http://schemas.microsoft.com/office/drawing/2014/main" id="{164478D7-815A-4727-A675-FB2500F2A945}"/>
            </a:ext>
          </a:extLst>
        </xdr:cNvPr>
        <xdr:cNvSpPr txBox="1"/>
      </xdr:nvSpPr>
      <xdr:spPr>
        <a:xfrm>
          <a:off x="14414500" y="14075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96520</xdr:rowOff>
    </xdr:from>
    <xdr:to>
      <xdr:col>81</xdr:col>
      <xdr:colOff>101600</xdr:colOff>
      <xdr:row>85</xdr:row>
      <xdr:rowOff>26670</xdr:rowOff>
    </xdr:to>
    <xdr:sp macro="" textlink="">
      <xdr:nvSpPr>
        <xdr:cNvPr id="770" name="楕円 769">
          <a:extLst>
            <a:ext uri="{FF2B5EF4-FFF2-40B4-BE49-F238E27FC236}">
              <a16:creationId xmlns:a16="http://schemas.microsoft.com/office/drawing/2014/main" id="{E2A62417-2433-4AE7-BE1D-5C7F4DF03A2B}"/>
            </a:ext>
          </a:extLst>
        </xdr:cNvPr>
        <xdr:cNvSpPr/>
      </xdr:nvSpPr>
      <xdr:spPr>
        <a:xfrm>
          <a:off x="13578840" y="141782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125730</xdr:rowOff>
    </xdr:from>
    <xdr:to>
      <xdr:col>85</xdr:col>
      <xdr:colOff>127000</xdr:colOff>
      <xdr:row>84</xdr:row>
      <xdr:rowOff>147320</xdr:rowOff>
    </xdr:to>
    <xdr:cxnSp macro="">
      <xdr:nvCxnSpPr>
        <xdr:cNvPr id="771" name="直線コネクタ 770">
          <a:extLst>
            <a:ext uri="{FF2B5EF4-FFF2-40B4-BE49-F238E27FC236}">
              <a16:creationId xmlns:a16="http://schemas.microsoft.com/office/drawing/2014/main" id="{2787A3CD-A720-4CC1-B201-97DE76F54910}"/>
            </a:ext>
          </a:extLst>
        </xdr:cNvPr>
        <xdr:cNvCxnSpPr/>
      </xdr:nvCxnSpPr>
      <xdr:spPr>
        <a:xfrm flipV="1">
          <a:off x="13629640" y="14207490"/>
          <a:ext cx="74676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152400</xdr:rowOff>
    </xdr:from>
    <xdr:to>
      <xdr:col>76</xdr:col>
      <xdr:colOff>165100</xdr:colOff>
      <xdr:row>85</xdr:row>
      <xdr:rowOff>82550</xdr:rowOff>
    </xdr:to>
    <xdr:sp macro="" textlink="">
      <xdr:nvSpPr>
        <xdr:cNvPr id="772" name="楕円 771">
          <a:extLst>
            <a:ext uri="{FF2B5EF4-FFF2-40B4-BE49-F238E27FC236}">
              <a16:creationId xmlns:a16="http://schemas.microsoft.com/office/drawing/2014/main" id="{9A00DDDB-46F0-4905-9F49-F9BC976FCA2B}"/>
            </a:ext>
          </a:extLst>
        </xdr:cNvPr>
        <xdr:cNvSpPr/>
      </xdr:nvSpPr>
      <xdr:spPr>
        <a:xfrm>
          <a:off x="12804140" y="142341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147320</xdr:rowOff>
    </xdr:from>
    <xdr:to>
      <xdr:col>81</xdr:col>
      <xdr:colOff>50800</xdr:colOff>
      <xdr:row>85</xdr:row>
      <xdr:rowOff>31750</xdr:rowOff>
    </xdr:to>
    <xdr:cxnSp macro="">
      <xdr:nvCxnSpPr>
        <xdr:cNvPr id="773" name="直線コネクタ 772">
          <a:extLst>
            <a:ext uri="{FF2B5EF4-FFF2-40B4-BE49-F238E27FC236}">
              <a16:creationId xmlns:a16="http://schemas.microsoft.com/office/drawing/2014/main" id="{DED5ECA4-14AC-4BA1-9E74-B90A899899E3}"/>
            </a:ext>
          </a:extLst>
        </xdr:cNvPr>
        <xdr:cNvCxnSpPr/>
      </xdr:nvCxnSpPr>
      <xdr:spPr>
        <a:xfrm flipV="1">
          <a:off x="12854940" y="14229080"/>
          <a:ext cx="774700" cy="52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152400</xdr:rowOff>
    </xdr:from>
    <xdr:to>
      <xdr:col>72</xdr:col>
      <xdr:colOff>38100</xdr:colOff>
      <xdr:row>85</xdr:row>
      <xdr:rowOff>82550</xdr:rowOff>
    </xdr:to>
    <xdr:sp macro="" textlink="">
      <xdr:nvSpPr>
        <xdr:cNvPr id="774" name="楕円 773">
          <a:extLst>
            <a:ext uri="{FF2B5EF4-FFF2-40B4-BE49-F238E27FC236}">
              <a16:creationId xmlns:a16="http://schemas.microsoft.com/office/drawing/2014/main" id="{50C44705-540E-44D0-B6A1-77C482EFD6FB}"/>
            </a:ext>
          </a:extLst>
        </xdr:cNvPr>
        <xdr:cNvSpPr/>
      </xdr:nvSpPr>
      <xdr:spPr>
        <a:xfrm>
          <a:off x="12029440" y="142341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31750</xdr:rowOff>
    </xdr:from>
    <xdr:to>
      <xdr:col>76</xdr:col>
      <xdr:colOff>114300</xdr:colOff>
      <xdr:row>85</xdr:row>
      <xdr:rowOff>31750</xdr:rowOff>
    </xdr:to>
    <xdr:cxnSp macro="">
      <xdr:nvCxnSpPr>
        <xdr:cNvPr id="775" name="直線コネクタ 774">
          <a:extLst>
            <a:ext uri="{FF2B5EF4-FFF2-40B4-BE49-F238E27FC236}">
              <a16:creationId xmlns:a16="http://schemas.microsoft.com/office/drawing/2014/main" id="{CD767951-02CC-4FA3-8804-2E4CEE969930}"/>
            </a:ext>
          </a:extLst>
        </xdr:cNvPr>
        <xdr:cNvCxnSpPr/>
      </xdr:nvCxnSpPr>
      <xdr:spPr>
        <a:xfrm>
          <a:off x="12072620" y="1428115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152400</xdr:rowOff>
    </xdr:from>
    <xdr:to>
      <xdr:col>67</xdr:col>
      <xdr:colOff>101600</xdr:colOff>
      <xdr:row>85</xdr:row>
      <xdr:rowOff>82550</xdr:rowOff>
    </xdr:to>
    <xdr:sp macro="" textlink="">
      <xdr:nvSpPr>
        <xdr:cNvPr id="776" name="楕円 775">
          <a:extLst>
            <a:ext uri="{FF2B5EF4-FFF2-40B4-BE49-F238E27FC236}">
              <a16:creationId xmlns:a16="http://schemas.microsoft.com/office/drawing/2014/main" id="{5E068DE4-BFD1-460B-8BC5-4F045967AA98}"/>
            </a:ext>
          </a:extLst>
        </xdr:cNvPr>
        <xdr:cNvSpPr/>
      </xdr:nvSpPr>
      <xdr:spPr>
        <a:xfrm>
          <a:off x="11231880" y="142341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31750</xdr:rowOff>
    </xdr:from>
    <xdr:to>
      <xdr:col>71</xdr:col>
      <xdr:colOff>177800</xdr:colOff>
      <xdr:row>85</xdr:row>
      <xdr:rowOff>31750</xdr:rowOff>
    </xdr:to>
    <xdr:cxnSp macro="">
      <xdr:nvCxnSpPr>
        <xdr:cNvPr id="777" name="直線コネクタ 776">
          <a:extLst>
            <a:ext uri="{FF2B5EF4-FFF2-40B4-BE49-F238E27FC236}">
              <a16:creationId xmlns:a16="http://schemas.microsoft.com/office/drawing/2014/main" id="{9CC5F872-3547-42B0-82A9-E06C75034FE0}"/>
            </a:ext>
          </a:extLst>
        </xdr:cNvPr>
        <xdr:cNvCxnSpPr/>
      </xdr:nvCxnSpPr>
      <xdr:spPr>
        <a:xfrm>
          <a:off x="11282680" y="1428115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64788</xdr:rowOff>
    </xdr:from>
    <xdr:ext cx="405111" cy="259045"/>
    <xdr:sp macro="" textlink="">
      <xdr:nvSpPr>
        <xdr:cNvPr id="778" name="n_1aveValue【児童館】&#10;有形固定資産減価償却率">
          <a:extLst>
            <a:ext uri="{FF2B5EF4-FFF2-40B4-BE49-F238E27FC236}">
              <a16:creationId xmlns:a16="http://schemas.microsoft.com/office/drawing/2014/main" id="{1E3C2123-D779-432F-94F7-68168A59EDA5}"/>
            </a:ext>
          </a:extLst>
        </xdr:cNvPr>
        <xdr:cNvSpPr txBox="1"/>
      </xdr:nvSpPr>
      <xdr:spPr>
        <a:xfrm>
          <a:off x="13437244" y="13643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107966</xdr:rowOff>
    </xdr:from>
    <xdr:ext cx="405111" cy="259045"/>
    <xdr:sp macro="" textlink="">
      <xdr:nvSpPr>
        <xdr:cNvPr id="779" name="n_2aveValue【児童館】&#10;有形固定資産減価償却率">
          <a:extLst>
            <a:ext uri="{FF2B5EF4-FFF2-40B4-BE49-F238E27FC236}">
              <a16:creationId xmlns:a16="http://schemas.microsoft.com/office/drawing/2014/main" id="{08F77204-EA28-442A-9B2B-16701F475889}"/>
            </a:ext>
          </a:extLst>
        </xdr:cNvPr>
        <xdr:cNvSpPr txBox="1"/>
      </xdr:nvSpPr>
      <xdr:spPr>
        <a:xfrm>
          <a:off x="12675244" y="136868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10177</xdr:rowOff>
    </xdr:from>
    <xdr:ext cx="405111" cy="259045"/>
    <xdr:sp macro="" textlink="">
      <xdr:nvSpPr>
        <xdr:cNvPr id="780" name="n_3aveValue【児童館】&#10;有形固定資産減価償却率">
          <a:extLst>
            <a:ext uri="{FF2B5EF4-FFF2-40B4-BE49-F238E27FC236}">
              <a16:creationId xmlns:a16="http://schemas.microsoft.com/office/drawing/2014/main" id="{79899E8F-63F0-4183-B608-0B4700896D4A}"/>
            </a:ext>
          </a:extLst>
        </xdr:cNvPr>
        <xdr:cNvSpPr txBox="1"/>
      </xdr:nvSpPr>
      <xdr:spPr>
        <a:xfrm>
          <a:off x="11900544" y="1358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163847</xdr:rowOff>
    </xdr:from>
    <xdr:ext cx="405111" cy="259045"/>
    <xdr:sp macro="" textlink="">
      <xdr:nvSpPr>
        <xdr:cNvPr id="781" name="n_4aveValue【児童館】&#10;有形固定資産減価償却率">
          <a:extLst>
            <a:ext uri="{FF2B5EF4-FFF2-40B4-BE49-F238E27FC236}">
              <a16:creationId xmlns:a16="http://schemas.microsoft.com/office/drawing/2014/main" id="{D5CE71C5-0038-4E16-9298-D095A4D36D3F}"/>
            </a:ext>
          </a:extLst>
        </xdr:cNvPr>
        <xdr:cNvSpPr txBox="1"/>
      </xdr:nvSpPr>
      <xdr:spPr>
        <a:xfrm>
          <a:off x="11102984" y="13575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17797</xdr:rowOff>
    </xdr:from>
    <xdr:ext cx="405111" cy="259045"/>
    <xdr:sp macro="" textlink="">
      <xdr:nvSpPr>
        <xdr:cNvPr id="782" name="n_1mainValue【児童館】&#10;有形固定資産減価償却率">
          <a:extLst>
            <a:ext uri="{FF2B5EF4-FFF2-40B4-BE49-F238E27FC236}">
              <a16:creationId xmlns:a16="http://schemas.microsoft.com/office/drawing/2014/main" id="{A9A0ACC4-B500-4E68-B65F-41A0D493E1CE}"/>
            </a:ext>
          </a:extLst>
        </xdr:cNvPr>
        <xdr:cNvSpPr txBox="1"/>
      </xdr:nvSpPr>
      <xdr:spPr>
        <a:xfrm>
          <a:off x="13437244" y="14267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85</xdr:row>
      <xdr:rowOff>73677</xdr:rowOff>
    </xdr:from>
    <xdr:ext cx="469744" cy="259045"/>
    <xdr:sp macro="" textlink="">
      <xdr:nvSpPr>
        <xdr:cNvPr id="783" name="n_2mainValue【児童館】&#10;有形固定資産減価償却率">
          <a:extLst>
            <a:ext uri="{FF2B5EF4-FFF2-40B4-BE49-F238E27FC236}">
              <a16:creationId xmlns:a16="http://schemas.microsoft.com/office/drawing/2014/main" id="{AC96B58D-05CF-4A8A-A739-3DABB97FF82C}"/>
            </a:ext>
          </a:extLst>
        </xdr:cNvPr>
        <xdr:cNvSpPr txBox="1"/>
      </xdr:nvSpPr>
      <xdr:spPr>
        <a:xfrm>
          <a:off x="12642927" y="1432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85</xdr:row>
      <xdr:rowOff>73677</xdr:rowOff>
    </xdr:from>
    <xdr:ext cx="469744" cy="259045"/>
    <xdr:sp macro="" textlink="">
      <xdr:nvSpPr>
        <xdr:cNvPr id="784" name="n_3mainValue【児童館】&#10;有形固定資産減価償却率">
          <a:extLst>
            <a:ext uri="{FF2B5EF4-FFF2-40B4-BE49-F238E27FC236}">
              <a16:creationId xmlns:a16="http://schemas.microsoft.com/office/drawing/2014/main" id="{1402926D-6F0F-4C2F-A88A-B6BAB9DE9D4E}"/>
            </a:ext>
          </a:extLst>
        </xdr:cNvPr>
        <xdr:cNvSpPr txBox="1"/>
      </xdr:nvSpPr>
      <xdr:spPr>
        <a:xfrm>
          <a:off x="11868227" y="1432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85</xdr:row>
      <xdr:rowOff>73677</xdr:rowOff>
    </xdr:from>
    <xdr:ext cx="469744" cy="259045"/>
    <xdr:sp macro="" textlink="">
      <xdr:nvSpPr>
        <xdr:cNvPr id="785" name="n_4mainValue【児童館】&#10;有形固定資産減価償却率">
          <a:extLst>
            <a:ext uri="{FF2B5EF4-FFF2-40B4-BE49-F238E27FC236}">
              <a16:creationId xmlns:a16="http://schemas.microsoft.com/office/drawing/2014/main" id="{4EE06F9F-DDF0-473F-8865-EA74A39FDD41}"/>
            </a:ext>
          </a:extLst>
        </xdr:cNvPr>
        <xdr:cNvSpPr txBox="1"/>
      </xdr:nvSpPr>
      <xdr:spPr>
        <a:xfrm>
          <a:off x="11070667" y="1432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6" name="正方形/長方形 785">
          <a:extLst>
            <a:ext uri="{FF2B5EF4-FFF2-40B4-BE49-F238E27FC236}">
              <a16:creationId xmlns:a16="http://schemas.microsoft.com/office/drawing/2014/main" id="{A9423E89-8152-420E-9684-2398B3DAFA10}"/>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7" name="正方形/長方形 786">
          <a:extLst>
            <a:ext uri="{FF2B5EF4-FFF2-40B4-BE49-F238E27FC236}">
              <a16:creationId xmlns:a16="http://schemas.microsoft.com/office/drawing/2014/main" id="{609ED623-2EDA-4E0B-B5F4-6C82A83B47F9}"/>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8" name="正方形/長方形 787">
          <a:extLst>
            <a:ext uri="{FF2B5EF4-FFF2-40B4-BE49-F238E27FC236}">
              <a16:creationId xmlns:a16="http://schemas.microsoft.com/office/drawing/2014/main" id="{1C6A172F-492C-4D99-9B24-5B2EF8613529}"/>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9" name="正方形/長方形 788">
          <a:extLst>
            <a:ext uri="{FF2B5EF4-FFF2-40B4-BE49-F238E27FC236}">
              <a16:creationId xmlns:a16="http://schemas.microsoft.com/office/drawing/2014/main" id="{B27BEEF5-0915-44AD-BC3E-7FE25A396F86}"/>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0" name="正方形/長方形 789">
          <a:extLst>
            <a:ext uri="{FF2B5EF4-FFF2-40B4-BE49-F238E27FC236}">
              <a16:creationId xmlns:a16="http://schemas.microsoft.com/office/drawing/2014/main" id="{7DAA5873-365C-4C32-8899-F999E63F0096}"/>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1" name="正方形/長方形 790">
          <a:extLst>
            <a:ext uri="{FF2B5EF4-FFF2-40B4-BE49-F238E27FC236}">
              <a16:creationId xmlns:a16="http://schemas.microsoft.com/office/drawing/2014/main" id="{0EB26DD1-E1FA-44E7-AC6A-86EB611785F6}"/>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2" name="正方形/長方形 791">
          <a:extLst>
            <a:ext uri="{FF2B5EF4-FFF2-40B4-BE49-F238E27FC236}">
              <a16:creationId xmlns:a16="http://schemas.microsoft.com/office/drawing/2014/main" id="{B937B927-48A3-48E1-A0EA-4349D7F45661}"/>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3" name="正方形/長方形 792">
          <a:extLst>
            <a:ext uri="{FF2B5EF4-FFF2-40B4-BE49-F238E27FC236}">
              <a16:creationId xmlns:a16="http://schemas.microsoft.com/office/drawing/2014/main" id="{A960CE7F-440B-4B7B-8B03-42F0B90F48AD}"/>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4" name="テキスト ボックス 793">
          <a:extLst>
            <a:ext uri="{FF2B5EF4-FFF2-40B4-BE49-F238E27FC236}">
              <a16:creationId xmlns:a16="http://schemas.microsoft.com/office/drawing/2014/main" id="{84ED706B-DEB7-4B5D-B48B-E3AD401E8433}"/>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5" name="直線コネクタ 794">
          <a:extLst>
            <a:ext uri="{FF2B5EF4-FFF2-40B4-BE49-F238E27FC236}">
              <a16:creationId xmlns:a16="http://schemas.microsoft.com/office/drawing/2014/main" id="{64CE507C-5FA1-4FEC-956B-F4EF7D7A4B4F}"/>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6" name="直線コネクタ 795">
          <a:extLst>
            <a:ext uri="{FF2B5EF4-FFF2-40B4-BE49-F238E27FC236}">
              <a16:creationId xmlns:a16="http://schemas.microsoft.com/office/drawing/2014/main" id="{55A3A4C1-C1A1-44F3-9D06-98BB403CD33E}"/>
            </a:ext>
          </a:extLst>
        </xdr:cNvPr>
        <xdr:cNvCxnSpPr/>
      </xdr:nvCxnSpPr>
      <xdr:spPr>
        <a:xfrm>
          <a:off x="1609344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7" name="テキスト ボックス 796">
          <a:extLst>
            <a:ext uri="{FF2B5EF4-FFF2-40B4-BE49-F238E27FC236}">
              <a16:creationId xmlns:a16="http://schemas.microsoft.com/office/drawing/2014/main" id="{08996947-0095-449F-8D3E-01C27523E632}"/>
            </a:ext>
          </a:extLst>
        </xdr:cNvPr>
        <xdr:cNvSpPr txBox="1"/>
      </xdr:nvSpPr>
      <xdr:spPr>
        <a:xfrm>
          <a:off x="1569484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8" name="直線コネクタ 797">
          <a:extLst>
            <a:ext uri="{FF2B5EF4-FFF2-40B4-BE49-F238E27FC236}">
              <a16:creationId xmlns:a16="http://schemas.microsoft.com/office/drawing/2014/main" id="{5DC886E5-7B7A-4865-B9D1-1DF114D431F5}"/>
            </a:ext>
          </a:extLst>
        </xdr:cNvPr>
        <xdr:cNvCxnSpPr/>
      </xdr:nvCxnSpPr>
      <xdr:spPr>
        <a:xfrm>
          <a:off x="1609344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9" name="テキスト ボックス 798">
          <a:extLst>
            <a:ext uri="{FF2B5EF4-FFF2-40B4-BE49-F238E27FC236}">
              <a16:creationId xmlns:a16="http://schemas.microsoft.com/office/drawing/2014/main" id="{532904F2-EB97-44BB-810F-46EDA16EE0F9}"/>
            </a:ext>
          </a:extLst>
        </xdr:cNvPr>
        <xdr:cNvSpPr txBox="1"/>
      </xdr:nvSpPr>
      <xdr:spPr>
        <a:xfrm>
          <a:off x="1569484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800" name="直線コネクタ 799">
          <a:extLst>
            <a:ext uri="{FF2B5EF4-FFF2-40B4-BE49-F238E27FC236}">
              <a16:creationId xmlns:a16="http://schemas.microsoft.com/office/drawing/2014/main" id="{B89ADB14-2C27-4E3E-A489-D621F758CCEE}"/>
            </a:ext>
          </a:extLst>
        </xdr:cNvPr>
        <xdr:cNvCxnSpPr/>
      </xdr:nvCxnSpPr>
      <xdr:spPr>
        <a:xfrm>
          <a:off x="1609344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801" name="テキスト ボックス 800">
          <a:extLst>
            <a:ext uri="{FF2B5EF4-FFF2-40B4-BE49-F238E27FC236}">
              <a16:creationId xmlns:a16="http://schemas.microsoft.com/office/drawing/2014/main" id="{3E64B4F5-F415-4EB2-AD38-DF5B40C0968B}"/>
            </a:ext>
          </a:extLst>
        </xdr:cNvPr>
        <xdr:cNvSpPr txBox="1"/>
      </xdr:nvSpPr>
      <xdr:spPr>
        <a:xfrm>
          <a:off x="1569484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802" name="直線コネクタ 801">
          <a:extLst>
            <a:ext uri="{FF2B5EF4-FFF2-40B4-BE49-F238E27FC236}">
              <a16:creationId xmlns:a16="http://schemas.microsoft.com/office/drawing/2014/main" id="{8EB8551E-B5FF-4A28-A23A-7094D00FCB1C}"/>
            </a:ext>
          </a:extLst>
        </xdr:cNvPr>
        <xdr:cNvCxnSpPr/>
      </xdr:nvCxnSpPr>
      <xdr:spPr>
        <a:xfrm>
          <a:off x="1609344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803" name="テキスト ボックス 802">
          <a:extLst>
            <a:ext uri="{FF2B5EF4-FFF2-40B4-BE49-F238E27FC236}">
              <a16:creationId xmlns:a16="http://schemas.microsoft.com/office/drawing/2014/main" id="{868FF642-DD90-4BB7-B80B-7F3C1E2C238C}"/>
            </a:ext>
          </a:extLst>
        </xdr:cNvPr>
        <xdr:cNvSpPr txBox="1"/>
      </xdr:nvSpPr>
      <xdr:spPr>
        <a:xfrm>
          <a:off x="1569484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4" name="直線コネクタ 803">
          <a:extLst>
            <a:ext uri="{FF2B5EF4-FFF2-40B4-BE49-F238E27FC236}">
              <a16:creationId xmlns:a16="http://schemas.microsoft.com/office/drawing/2014/main" id="{8D56F63B-E85F-4C15-AB99-63CE41131CD9}"/>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5" name="テキスト ボックス 804">
          <a:extLst>
            <a:ext uri="{FF2B5EF4-FFF2-40B4-BE49-F238E27FC236}">
              <a16:creationId xmlns:a16="http://schemas.microsoft.com/office/drawing/2014/main" id="{D6C67B68-A546-4443-AECA-DBC68D756261}"/>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6" name="【児童館】&#10;一人当たり面積グラフ枠">
          <a:extLst>
            <a:ext uri="{FF2B5EF4-FFF2-40B4-BE49-F238E27FC236}">
              <a16:creationId xmlns:a16="http://schemas.microsoft.com/office/drawing/2014/main" id="{EB6F6820-E6FC-4A91-A34D-2D06B506748C}"/>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113537</xdr:rowOff>
    </xdr:from>
    <xdr:to>
      <xdr:col>116</xdr:col>
      <xdr:colOff>62864</xdr:colOff>
      <xdr:row>85</xdr:row>
      <xdr:rowOff>81535</xdr:rowOff>
    </xdr:to>
    <xdr:cxnSp macro="">
      <xdr:nvCxnSpPr>
        <xdr:cNvPr id="807" name="直線コネクタ 806">
          <a:extLst>
            <a:ext uri="{FF2B5EF4-FFF2-40B4-BE49-F238E27FC236}">
              <a16:creationId xmlns:a16="http://schemas.microsoft.com/office/drawing/2014/main" id="{B0DC6BAC-8B5C-49DF-A384-EB7208EE250B}"/>
            </a:ext>
          </a:extLst>
        </xdr:cNvPr>
        <xdr:cNvCxnSpPr/>
      </xdr:nvCxnSpPr>
      <xdr:spPr>
        <a:xfrm flipV="1">
          <a:off x="19509104" y="13357097"/>
          <a:ext cx="0" cy="9738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85362</xdr:rowOff>
    </xdr:from>
    <xdr:ext cx="469744" cy="259045"/>
    <xdr:sp macro="" textlink="">
      <xdr:nvSpPr>
        <xdr:cNvPr id="808" name="【児童館】&#10;一人当たり面積最小値テキスト">
          <a:extLst>
            <a:ext uri="{FF2B5EF4-FFF2-40B4-BE49-F238E27FC236}">
              <a16:creationId xmlns:a16="http://schemas.microsoft.com/office/drawing/2014/main" id="{C4A5E8CD-8B6E-46AF-BB7B-2F0CEB00DC07}"/>
            </a:ext>
          </a:extLst>
        </xdr:cNvPr>
        <xdr:cNvSpPr txBox="1"/>
      </xdr:nvSpPr>
      <xdr:spPr>
        <a:xfrm>
          <a:off x="19547840" y="14334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81535</xdr:rowOff>
    </xdr:from>
    <xdr:to>
      <xdr:col>116</xdr:col>
      <xdr:colOff>152400</xdr:colOff>
      <xdr:row>85</xdr:row>
      <xdr:rowOff>81535</xdr:rowOff>
    </xdr:to>
    <xdr:cxnSp macro="">
      <xdr:nvCxnSpPr>
        <xdr:cNvPr id="809" name="直線コネクタ 808">
          <a:extLst>
            <a:ext uri="{FF2B5EF4-FFF2-40B4-BE49-F238E27FC236}">
              <a16:creationId xmlns:a16="http://schemas.microsoft.com/office/drawing/2014/main" id="{4B46A422-417B-4660-8AFA-4867199EC2AA}"/>
            </a:ext>
          </a:extLst>
        </xdr:cNvPr>
        <xdr:cNvCxnSpPr/>
      </xdr:nvCxnSpPr>
      <xdr:spPr>
        <a:xfrm>
          <a:off x="19443700" y="143309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60214</xdr:rowOff>
    </xdr:from>
    <xdr:ext cx="469744" cy="259045"/>
    <xdr:sp macro="" textlink="">
      <xdr:nvSpPr>
        <xdr:cNvPr id="810" name="【児童館】&#10;一人当たり面積最大値テキスト">
          <a:extLst>
            <a:ext uri="{FF2B5EF4-FFF2-40B4-BE49-F238E27FC236}">
              <a16:creationId xmlns:a16="http://schemas.microsoft.com/office/drawing/2014/main" id="{B53DDFAF-F019-45EF-9183-5BF4D4BE191E}"/>
            </a:ext>
          </a:extLst>
        </xdr:cNvPr>
        <xdr:cNvSpPr txBox="1"/>
      </xdr:nvSpPr>
      <xdr:spPr>
        <a:xfrm>
          <a:off x="19547840" y="13136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113537</xdr:rowOff>
    </xdr:from>
    <xdr:to>
      <xdr:col>116</xdr:col>
      <xdr:colOff>152400</xdr:colOff>
      <xdr:row>79</xdr:row>
      <xdr:rowOff>113537</xdr:rowOff>
    </xdr:to>
    <xdr:cxnSp macro="">
      <xdr:nvCxnSpPr>
        <xdr:cNvPr id="811" name="直線コネクタ 810">
          <a:extLst>
            <a:ext uri="{FF2B5EF4-FFF2-40B4-BE49-F238E27FC236}">
              <a16:creationId xmlns:a16="http://schemas.microsoft.com/office/drawing/2014/main" id="{FBD4A2B0-77FE-44FE-A9A2-5F728B8E24B2}"/>
            </a:ext>
          </a:extLst>
        </xdr:cNvPr>
        <xdr:cNvCxnSpPr/>
      </xdr:nvCxnSpPr>
      <xdr:spPr>
        <a:xfrm>
          <a:off x="19443700" y="1335709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140479</xdr:rowOff>
    </xdr:from>
    <xdr:ext cx="469744" cy="259045"/>
    <xdr:sp macro="" textlink="">
      <xdr:nvSpPr>
        <xdr:cNvPr id="812" name="【児童館】&#10;一人当たり面積平均値テキスト">
          <a:extLst>
            <a:ext uri="{FF2B5EF4-FFF2-40B4-BE49-F238E27FC236}">
              <a16:creationId xmlns:a16="http://schemas.microsoft.com/office/drawing/2014/main" id="{8C1F4D6A-338F-4C04-ABD3-D6F40537FE48}"/>
            </a:ext>
          </a:extLst>
        </xdr:cNvPr>
        <xdr:cNvSpPr txBox="1"/>
      </xdr:nvSpPr>
      <xdr:spPr>
        <a:xfrm>
          <a:off x="19547840" y="138869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117602</xdr:rowOff>
    </xdr:from>
    <xdr:to>
      <xdr:col>116</xdr:col>
      <xdr:colOff>114300</xdr:colOff>
      <xdr:row>84</xdr:row>
      <xdr:rowOff>47752</xdr:rowOff>
    </xdr:to>
    <xdr:sp macro="" textlink="">
      <xdr:nvSpPr>
        <xdr:cNvPr id="813" name="フローチャート: 判断 812">
          <a:extLst>
            <a:ext uri="{FF2B5EF4-FFF2-40B4-BE49-F238E27FC236}">
              <a16:creationId xmlns:a16="http://schemas.microsoft.com/office/drawing/2014/main" id="{2571938C-841F-4904-AED4-299FA1D9E37F}"/>
            </a:ext>
          </a:extLst>
        </xdr:cNvPr>
        <xdr:cNvSpPr/>
      </xdr:nvSpPr>
      <xdr:spPr>
        <a:xfrm>
          <a:off x="19458940" y="1403172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122174</xdr:rowOff>
    </xdr:from>
    <xdr:to>
      <xdr:col>112</xdr:col>
      <xdr:colOff>38100</xdr:colOff>
      <xdr:row>84</xdr:row>
      <xdr:rowOff>52324</xdr:rowOff>
    </xdr:to>
    <xdr:sp macro="" textlink="">
      <xdr:nvSpPr>
        <xdr:cNvPr id="814" name="フローチャート: 判断 813">
          <a:extLst>
            <a:ext uri="{FF2B5EF4-FFF2-40B4-BE49-F238E27FC236}">
              <a16:creationId xmlns:a16="http://schemas.microsoft.com/office/drawing/2014/main" id="{9A93372C-766C-4158-A762-BA5A9CC00BA8}"/>
            </a:ext>
          </a:extLst>
        </xdr:cNvPr>
        <xdr:cNvSpPr/>
      </xdr:nvSpPr>
      <xdr:spPr>
        <a:xfrm>
          <a:off x="18735040" y="1403629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131318</xdr:rowOff>
    </xdr:from>
    <xdr:to>
      <xdr:col>107</xdr:col>
      <xdr:colOff>101600</xdr:colOff>
      <xdr:row>84</xdr:row>
      <xdr:rowOff>61468</xdr:rowOff>
    </xdr:to>
    <xdr:sp macro="" textlink="">
      <xdr:nvSpPr>
        <xdr:cNvPr id="815" name="フローチャート: 判断 814">
          <a:extLst>
            <a:ext uri="{FF2B5EF4-FFF2-40B4-BE49-F238E27FC236}">
              <a16:creationId xmlns:a16="http://schemas.microsoft.com/office/drawing/2014/main" id="{94D782FC-7605-4278-8D27-F502B54CF2B7}"/>
            </a:ext>
          </a:extLst>
        </xdr:cNvPr>
        <xdr:cNvSpPr/>
      </xdr:nvSpPr>
      <xdr:spPr>
        <a:xfrm>
          <a:off x="17937480" y="1404543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28448</xdr:rowOff>
    </xdr:from>
    <xdr:to>
      <xdr:col>102</xdr:col>
      <xdr:colOff>165100</xdr:colOff>
      <xdr:row>84</xdr:row>
      <xdr:rowOff>130048</xdr:rowOff>
    </xdr:to>
    <xdr:sp macro="" textlink="">
      <xdr:nvSpPr>
        <xdr:cNvPr id="816" name="フローチャート: 判断 815">
          <a:extLst>
            <a:ext uri="{FF2B5EF4-FFF2-40B4-BE49-F238E27FC236}">
              <a16:creationId xmlns:a16="http://schemas.microsoft.com/office/drawing/2014/main" id="{AF7FC850-8301-4C10-8A26-A215F237D27E}"/>
            </a:ext>
          </a:extLst>
        </xdr:cNvPr>
        <xdr:cNvSpPr/>
      </xdr:nvSpPr>
      <xdr:spPr>
        <a:xfrm>
          <a:off x="17162780" y="1411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33020</xdr:rowOff>
    </xdr:from>
    <xdr:to>
      <xdr:col>98</xdr:col>
      <xdr:colOff>38100</xdr:colOff>
      <xdr:row>84</xdr:row>
      <xdr:rowOff>134620</xdr:rowOff>
    </xdr:to>
    <xdr:sp macro="" textlink="">
      <xdr:nvSpPr>
        <xdr:cNvPr id="817" name="フローチャート: 判断 816">
          <a:extLst>
            <a:ext uri="{FF2B5EF4-FFF2-40B4-BE49-F238E27FC236}">
              <a16:creationId xmlns:a16="http://schemas.microsoft.com/office/drawing/2014/main" id="{63E9298C-0B7E-4FA8-B7A2-70813A63E4F2}"/>
            </a:ext>
          </a:extLst>
        </xdr:cNvPr>
        <xdr:cNvSpPr/>
      </xdr:nvSpPr>
      <xdr:spPr>
        <a:xfrm>
          <a:off x="16388080" y="1411478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9AA0BF4F-D628-4DC4-84BB-102F4452D1E4}"/>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083B2FBF-6B98-4255-BAC2-EE13F81C530E}"/>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9F58E5CA-81D1-4D24-92B6-0B29BFB58A22}"/>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1" name="テキスト ボックス 820">
          <a:extLst>
            <a:ext uri="{FF2B5EF4-FFF2-40B4-BE49-F238E27FC236}">
              <a16:creationId xmlns:a16="http://schemas.microsoft.com/office/drawing/2014/main" id="{751E60A3-FE99-4AD2-ADD4-45645E6809FA}"/>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2" name="テキスト ボックス 821">
          <a:extLst>
            <a:ext uri="{FF2B5EF4-FFF2-40B4-BE49-F238E27FC236}">
              <a16:creationId xmlns:a16="http://schemas.microsoft.com/office/drawing/2014/main" id="{4A3EA9E5-95E5-4917-BDF6-4445C8A1106B}"/>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119887</xdr:rowOff>
    </xdr:from>
    <xdr:to>
      <xdr:col>116</xdr:col>
      <xdr:colOff>114300</xdr:colOff>
      <xdr:row>85</xdr:row>
      <xdr:rowOff>50037</xdr:rowOff>
    </xdr:to>
    <xdr:sp macro="" textlink="">
      <xdr:nvSpPr>
        <xdr:cNvPr id="823" name="楕円 822">
          <a:extLst>
            <a:ext uri="{FF2B5EF4-FFF2-40B4-BE49-F238E27FC236}">
              <a16:creationId xmlns:a16="http://schemas.microsoft.com/office/drawing/2014/main" id="{A8FAF4F3-459E-4581-A018-E546F0415C70}"/>
            </a:ext>
          </a:extLst>
        </xdr:cNvPr>
        <xdr:cNvSpPr/>
      </xdr:nvSpPr>
      <xdr:spPr>
        <a:xfrm>
          <a:off x="19458940" y="1420164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34814</xdr:rowOff>
    </xdr:from>
    <xdr:ext cx="469744" cy="259045"/>
    <xdr:sp macro="" textlink="">
      <xdr:nvSpPr>
        <xdr:cNvPr id="824" name="【児童館】&#10;一人当たり面積該当値テキスト">
          <a:extLst>
            <a:ext uri="{FF2B5EF4-FFF2-40B4-BE49-F238E27FC236}">
              <a16:creationId xmlns:a16="http://schemas.microsoft.com/office/drawing/2014/main" id="{B0D12F3F-EE65-46EB-A4B1-0D5BD1632D6C}"/>
            </a:ext>
          </a:extLst>
        </xdr:cNvPr>
        <xdr:cNvSpPr txBox="1"/>
      </xdr:nvSpPr>
      <xdr:spPr>
        <a:xfrm>
          <a:off x="19547840" y="14116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124461</xdr:rowOff>
    </xdr:from>
    <xdr:to>
      <xdr:col>112</xdr:col>
      <xdr:colOff>38100</xdr:colOff>
      <xdr:row>85</xdr:row>
      <xdr:rowOff>54611</xdr:rowOff>
    </xdr:to>
    <xdr:sp macro="" textlink="">
      <xdr:nvSpPr>
        <xdr:cNvPr id="825" name="楕円 824">
          <a:extLst>
            <a:ext uri="{FF2B5EF4-FFF2-40B4-BE49-F238E27FC236}">
              <a16:creationId xmlns:a16="http://schemas.microsoft.com/office/drawing/2014/main" id="{B3459E89-D46A-4279-8D8E-CC0C9ED7D398}"/>
            </a:ext>
          </a:extLst>
        </xdr:cNvPr>
        <xdr:cNvSpPr/>
      </xdr:nvSpPr>
      <xdr:spPr>
        <a:xfrm>
          <a:off x="18735040" y="1420622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170687</xdr:rowOff>
    </xdr:from>
    <xdr:to>
      <xdr:col>116</xdr:col>
      <xdr:colOff>63500</xdr:colOff>
      <xdr:row>85</xdr:row>
      <xdr:rowOff>3811</xdr:rowOff>
    </xdr:to>
    <xdr:cxnSp macro="">
      <xdr:nvCxnSpPr>
        <xdr:cNvPr id="826" name="直線コネクタ 825">
          <a:extLst>
            <a:ext uri="{FF2B5EF4-FFF2-40B4-BE49-F238E27FC236}">
              <a16:creationId xmlns:a16="http://schemas.microsoft.com/office/drawing/2014/main" id="{300711F3-3557-4695-B3F3-8D57B8B49E8F}"/>
            </a:ext>
          </a:extLst>
        </xdr:cNvPr>
        <xdr:cNvCxnSpPr/>
      </xdr:nvCxnSpPr>
      <xdr:spPr>
        <a:xfrm flipV="1">
          <a:off x="18778220" y="14252447"/>
          <a:ext cx="731520" cy="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10161</xdr:rowOff>
    </xdr:from>
    <xdr:to>
      <xdr:col>107</xdr:col>
      <xdr:colOff>101600</xdr:colOff>
      <xdr:row>84</xdr:row>
      <xdr:rowOff>111761</xdr:rowOff>
    </xdr:to>
    <xdr:sp macro="" textlink="">
      <xdr:nvSpPr>
        <xdr:cNvPr id="827" name="楕円 826">
          <a:extLst>
            <a:ext uri="{FF2B5EF4-FFF2-40B4-BE49-F238E27FC236}">
              <a16:creationId xmlns:a16="http://schemas.microsoft.com/office/drawing/2014/main" id="{E8E6EFF9-1D51-4107-AC23-F4084629852D}"/>
            </a:ext>
          </a:extLst>
        </xdr:cNvPr>
        <xdr:cNvSpPr/>
      </xdr:nvSpPr>
      <xdr:spPr>
        <a:xfrm>
          <a:off x="17937480" y="1409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60961</xdr:rowOff>
    </xdr:from>
    <xdr:to>
      <xdr:col>111</xdr:col>
      <xdr:colOff>177800</xdr:colOff>
      <xdr:row>85</xdr:row>
      <xdr:rowOff>3811</xdr:rowOff>
    </xdr:to>
    <xdr:cxnSp macro="">
      <xdr:nvCxnSpPr>
        <xdr:cNvPr id="828" name="直線コネクタ 827">
          <a:extLst>
            <a:ext uri="{FF2B5EF4-FFF2-40B4-BE49-F238E27FC236}">
              <a16:creationId xmlns:a16="http://schemas.microsoft.com/office/drawing/2014/main" id="{796DD5BD-62C7-4F8E-90A3-8327F706C725}"/>
            </a:ext>
          </a:extLst>
        </xdr:cNvPr>
        <xdr:cNvCxnSpPr/>
      </xdr:nvCxnSpPr>
      <xdr:spPr>
        <a:xfrm>
          <a:off x="17988280" y="14142721"/>
          <a:ext cx="78994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14732</xdr:rowOff>
    </xdr:from>
    <xdr:to>
      <xdr:col>102</xdr:col>
      <xdr:colOff>165100</xdr:colOff>
      <xdr:row>84</xdr:row>
      <xdr:rowOff>116332</xdr:rowOff>
    </xdr:to>
    <xdr:sp macro="" textlink="">
      <xdr:nvSpPr>
        <xdr:cNvPr id="829" name="楕円 828">
          <a:extLst>
            <a:ext uri="{FF2B5EF4-FFF2-40B4-BE49-F238E27FC236}">
              <a16:creationId xmlns:a16="http://schemas.microsoft.com/office/drawing/2014/main" id="{4C0FDEE4-2A98-490A-80DC-6969D8BD3614}"/>
            </a:ext>
          </a:extLst>
        </xdr:cNvPr>
        <xdr:cNvSpPr/>
      </xdr:nvSpPr>
      <xdr:spPr>
        <a:xfrm>
          <a:off x="17162780" y="1409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60961</xdr:rowOff>
    </xdr:from>
    <xdr:to>
      <xdr:col>107</xdr:col>
      <xdr:colOff>50800</xdr:colOff>
      <xdr:row>84</xdr:row>
      <xdr:rowOff>65532</xdr:rowOff>
    </xdr:to>
    <xdr:cxnSp macro="">
      <xdr:nvCxnSpPr>
        <xdr:cNvPr id="830" name="直線コネクタ 829">
          <a:extLst>
            <a:ext uri="{FF2B5EF4-FFF2-40B4-BE49-F238E27FC236}">
              <a16:creationId xmlns:a16="http://schemas.microsoft.com/office/drawing/2014/main" id="{8374989E-3BCE-4103-91F0-98004359E6D5}"/>
            </a:ext>
          </a:extLst>
        </xdr:cNvPr>
        <xdr:cNvCxnSpPr/>
      </xdr:nvCxnSpPr>
      <xdr:spPr>
        <a:xfrm flipV="1">
          <a:off x="17213580" y="14142721"/>
          <a:ext cx="7747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19304</xdr:rowOff>
    </xdr:from>
    <xdr:to>
      <xdr:col>98</xdr:col>
      <xdr:colOff>38100</xdr:colOff>
      <xdr:row>84</xdr:row>
      <xdr:rowOff>120904</xdr:rowOff>
    </xdr:to>
    <xdr:sp macro="" textlink="">
      <xdr:nvSpPr>
        <xdr:cNvPr id="831" name="楕円 830">
          <a:extLst>
            <a:ext uri="{FF2B5EF4-FFF2-40B4-BE49-F238E27FC236}">
              <a16:creationId xmlns:a16="http://schemas.microsoft.com/office/drawing/2014/main" id="{19230A4E-7CFC-4BBF-AF4D-BE3166BAD692}"/>
            </a:ext>
          </a:extLst>
        </xdr:cNvPr>
        <xdr:cNvSpPr/>
      </xdr:nvSpPr>
      <xdr:spPr>
        <a:xfrm>
          <a:off x="16388080" y="1410106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65532</xdr:rowOff>
    </xdr:from>
    <xdr:to>
      <xdr:col>102</xdr:col>
      <xdr:colOff>114300</xdr:colOff>
      <xdr:row>84</xdr:row>
      <xdr:rowOff>70104</xdr:rowOff>
    </xdr:to>
    <xdr:cxnSp macro="">
      <xdr:nvCxnSpPr>
        <xdr:cNvPr id="832" name="直線コネクタ 831">
          <a:extLst>
            <a:ext uri="{FF2B5EF4-FFF2-40B4-BE49-F238E27FC236}">
              <a16:creationId xmlns:a16="http://schemas.microsoft.com/office/drawing/2014/main" id="{97F69736-FDB7-4A54-9741-389572E33C23}"/>
            </a:ext>
          </a:extLst>
        </xdr:cNvPr>
        <xdr:cNvCxnSpPr/>
      </xdr:nvCxnSpPr>
      <xdr:spPr>
        <a:xfrm flipV="1">
          <a:off x="16431260" y="14147292"/>
          <a:ext cx="78232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68851</xdr:rowOff>
    </xdr:from>
    <xdr:ext cx="469744" cy="259045"/>
    <xdr:sp macro="" textlink="">
      <xdr:nvSpPr>
        <xdr:cNvPr id="833" name="n_1aveValue【児童館】&#10;一人当たり面積">
          <a:extLst>
            <a:ext uri="{FF2B5EF4-FFF2-40B4-BE49-F238E27FC236}">
              <a16:creationId xmlns:a16="http://schemas.microsoft.com/office/drawing/2014/main" id="{46069EB8-564F-4249-82A3-C63B05A4E887}"/>
            </a:ext>
          </a:extLst>
        </xdr:cNvPr>
        <xdr:cNvSpPr txBox="1"/>
      </xdr:nvSpPr>
      <xdr:spPr>
        <a:xfrm>
          <a:off x="18561127" y="13815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77995</xdr:rowOff>
    </xdr:from>
    <xdr:ext cx="469744" cy="259045"/>
    <xdr:sp macro="" textlink="">
      <xdr:nvSpPr>
        <xdr:cNvPr id="834" name="n_2aveValue【児童館】&#10;一人当たり面積">
          <a:extLst>
            <a:ext uri="{FF2B5EF4-FFF2-40B4-BE49-F238E27FC236}">
              <a16:creationId xmlns:a16="http://schemas.microsoft.com/office/drawing/2014/main" id="{BED122E3-8A54-46AA-9F71-288008A916B6}"/>
            </a:ext>
          </a:extLst>
        </xdr:cNvPr>
        <xdr:cNvSpPr txBox="1"/>
      </xdr:nvSpPr>
      <xdr:spPr>
        <a:xfrm>
          <a:off x="17776267" y="13824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121175</xdr:rowOff>
    </xdr:from>
    <xdr:ext cx="469744" cy="259045"/>
    <xdr:sp macro="" textlink="">
      <xdr:nvSpPr>
        <xdr:cNvPr id="835" name="n_3aveValue【児童館】&#10;一人当たり面積">
          <a:extLst>
            <a:ext uri="{FF2B5EF4-FFF2-40B4-BE49-F238E27FC236}">
              <a16:creationId xmlns:a16="http://schemas.microsoft.com/office/drawing/2014/main" id="{888C7435-8042-42BB-8DDB-5C62379E38EB}"/>
            </a:ext>
          </a:extLst>
        </xdr:cNvPr>
        <xdr:cNvSpPr txBox="1"/>
      </xdr:nvSpPr>
      <xdr:spPr>
        <a:xfrm>
          <a:off x="17001567" y="14202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125747</xdr:rowOff>
    </xdr:from>
    <xdr:ext cx="469744" cy="259045"/>
    <xdr:sp macro="" textlink="">
      <xdr:nvSpPr>
        <xdr:cNvPr id="836" name="n_4aveValue【児童館】&#10;一人当たり面積">
          <a:extLst>
            <a:ext uri="{FF2B5EF4-FFF2-40B4-BE49-F238E27FC236}">
              <a16:creationId xmlns:a16="http://schemas.microsoft.com/office/drawing/2014/main" id="{C4FB5AE3-AB90-40F7-9E8D-1E9144E5B09B}"/>
            </a:ext>
          </a:extLst>
        </xdr:cNvPr>
        <xdr:cNvSpPr txBox="1"/>
      </xdr:nvSpPr>
      <xdr:spPr>
        <a:xfrm>
          <a:off x="16226867" y="1420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45738</xdr:rowOff>
    </xdr:from>
    <xdr:ext cx="469744" cy="259045"/>
    <xdr:sp macro="" textlink="">
      <xdr:nvSpPr>
        <xdr:cNvPr id="837" name="n_1mainValue【児童館】&#10;一人当たり面積">
          <a:extLst>
            <a:ext uri="{FF2B5EF4-FFF2-40B4-BE49-F238E27FC236}">
              <a16:creationId xmlns:a16="http://schemas.microsoft.com/office/drawing/2014/main" id="{4E6246D6-C370-4028-B81C-22E8C631BD36}"/>
            </a:ext>
          </a:extLst>
        </xdr:cNvPr>
        <xdr:cNvSpPr txBox="1"/>
      </xdr:nvSpPr>
      <xdr:spPr>
        <a:xfrm>
          <a:off x="18561127" y="14295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102888</xdr:rowOff>
    </xdr:from>
    <xdr:ext cx="469744" cy="259045"/>
    <xdr:sp macro="" textlink="">
      <xdr:nvSpPr>
        <xdr:cNvPr id="838" name="n_2mainValue【児童館】&#10;一人当たり面積">
          <a:extLst>
            <a:ext uri="{FF2B5EF4-FFF2-40B4-BE49-F238E27FC236}">
              <a16:creationId xmlns:a16="http://schemas.microsoft.com/office/drawing/2014/main" id="{8773BF6E-4F79-4533-B7A6-8B62BC82382D}"/>
            </a:ext>
          </a:extLst>
        </xdr:cNvPr>
        <xdr:cNvSpPr txBox="1"/>
      </xdr:nvSpPr>
      <xdr:spPr>
        <a:xfrm>
          <a:off x="17776267" y="14184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132859</xdr:rowOff>
    </xdr:from>
    <xdr:ext cx="469744" cy="259045"/>
    <xdr:sp macro="" textlink="">
      <xdr:nvSpPr>
        <xdr:cNvPr id="839" name="n_3mainValue【児童館】&#10;一人当たり面積">
          <a:extLst>
            <a:ext uri="{FF2B5EF4-FFF2-40B4-BE49-F238E27FC236}">
              <a16:creationId xmlns:a16="http://schemas.microsoft.com/office/drawing/2014/main" id="{254A4FAF-4F70-4F64-BC7A-051688FC3F73}"/>
            </a:ext>
          </a:extLst>
        </xdr:cNvPr>
        <xdr:cNvSpPr txBox="1"/>
      </xdr:nvSpPr>
      <xdr:spPr>
        <a:xfrm>
          <a:off x="17001567" y="13879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137431</xdr:rowOff>
    </xdr:from>
    <xdr:ext cx="469744" cy="259045"/>
    <xdr:sp macro="" textlink="">
      <xdr:nvSpPr>
        <xdr:cNvPr id="840" name="n_4mainValue【児童館】&#10;一人当たり面積">
          <a:extLst>
            <a:ext uri="{FF2B5EF4-FFF2-40B4-BE49-F238E27FC236}">
              <a16:creationId xmlns:a16="http://schemas.microsoft.com/office/drawing/2014/main" id="{B3566811-AB8F-44BB-8967-CC9C37D3A4D7}"/>
            </a:ext>
          </a:extLst>
        </xdr:cNvPr>
        <xdr:cNvSpPr txBox="1"/>
      </xdr:nvSpPr>
      <xdr:spPr>
        <a:xfrm>
          <a:off x="16226867" y="13883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1" name="正方形/長方形 840">
          <a:extLst>
            <a:ext uri="{FF2B5EF4-FFF2-40B4-BE49-F238E27FC236}">
              <a16:creationId xmlns:a16="http://schemas.microsoft.com/office/drawing/2014/main" id="{BADB34B6-B89C-413D-BB89-385ECE3F38A4}"/>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2" name="正方形/長方形 841">
          <a:extLst>
            <a:ext uri="{FF2B5EF4-FFF2-40B4-BE49-F238E27FC236}">
              <a16:creationId xmlns:a16="http://schemas.microsoft.com/office/drawing/2014/main" id="{74499244-5C76-4DDC-9727-09E6D31BB7A8}"/>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3" name="正方形/長方形 842">
          <a:extLst>
            <a:ext uri="{FF2B5EF4-FFF2-40B4-BE49-F238E27FC236}">
              <a16:creationId xmlns:a16="http://schemas.microsoft.com/office/drawing/2014/main" id="{A1AA47FF-7DF1-4058-B6F2-25334B59D104}"/>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4" name="正方形/長方形 843">
          <a:extLst>
            <a:ext uri="{FF2B5EF4-FFF2-40B4-BE49-F238E27FC236}">
              <a16:creationId xmlns:a16="http://schemas.microsoft.com/office/drawing/2014/main" id="{ABBCB356-E5B1-4911-A544-DE4DC9D87949}"/>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5" name="正方形/長方形 844">
          <a:extLst>
            <a:ext uri="{FF2B5EF4-FFF2-40B4-BE49-F238E27FC236}">
              <a16:creationId xmlns:a16="http://schemas.microsoft.com/office/drawing/2014/main" id="{85FB53F7-0D67-4694-AF4D-2779A9C6BDB2}"/>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6" name="正方形/長方形 845">
          <a:extLst>
            <a:ext uri="{FF2B5EF4-FFF2-40B4-BE49-F238E27FC236}">
              <a16:creationId xmlns:a16="http://schemas.microsoft.com/office/drawing/2014/main" id="{E1E619B9-3C75-4BAF-AB13-930BF84EC2C6}"/>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7" name="正方形/長方形 846">
          <a:extLst>
            <a:ext uri="{FF2B5EF4-FFF2-40B4-BE49-F238E27FC236}">
              <a16:creationId xmlns:a16="http://schemas.microsoft.com/office/drawing/2014/main" id="{A13B335F-A1AF-4A97-8804-E31227AC3095}"/>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8" name="正方形/長方形 847">
          <a:extLst>
            <a:ext uri="{FF2B5EF4-FFF2-40B4-BE49-F238E27FC236}">
              <a16:creationId xmlns:a16="http://schemas.microsoft.com/office/drawing/2014/main" id="{AAF73B31-1A43-4464-AB9A-607F0CBEF5B2}"/>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9" name="テキスト ボックス 848">
          <a:extLst>
            <a:ext uri="{FF2B5EF4-FFF2-40B4-BE49-F238E27FC236}">
              <a16:creationId xmlns:a16="http://schemas.microsoft.com/office/drawing/2014/main" id="{160DB38D-F7DE-440F-A1A3-F66E828B5945}"/>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0" name="直線コネクタ 849">
          <a:extLst>
            <a:ext uri="{FF2B5EF4-FFF2-40B4-BE49-F238E27FC236}">
              <a16:creationId xmlns:a16="http://schemas.microsoft.com/office/drawing/2014/main" id="{48DB61AD-BAD9-4883-9A36-8F3C62EC4BDE}"/>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1" name="テキスト ボックス 850">
          <a:extLst>
            <a:ext uri="{FF2B5EF4-FFF2-40B4-BE49-F238E27FC236}">
              <a16:creationId xmlns:a16="http://schemas.microsoft.com/office/drawing/2014/main" id="{3517DBB7-2177-4418-AA1A-230FD82E4945}"/>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2" name="直線コネクタ 851">
          <a:extLst>
            <a:ext uri="{FF2B5EF4-FFF2-40B4-BE49-F238E27FC236}">
              <a16:creationId xmlns:a16="http://schemas.microsoft.com/office/drawing/2014/main" id="{88C1F006-5566-4C85-88EA-CD970FC44B79}"/>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3" name="テキスト ボックス 852">
          <a:extLst>
            <a:ext uri="{FF2B5EF4-FFF2-40B4-BE49-F238E27FC236}">
              <a16:creationId xmlns:a16="http://schemas.microsoft.com/office/drawing/2014/main" id="{1EA70C29-C55D-47B8-B1E1-1257320A7A9F}"/>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4" name="直線コネクタ 853">
          <a:extLst>
            <a:ext uri="{FF2B5EF4-FFF2-40B4-BE49-F238E27FC236}">
              <a16:creationId xmlns:a16="http://schemas.microsoft.com/office/drawing/2014/main" id="{0B92E41E-25F9-4CFB-BCD7-6FB9E40C8CF9}"/>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5" name="テキスト ボックス 854">
          <a:extLst>
            <a:ext uri="{FF2B5EF4-FFF2-40B4-BE49-F238E27FC236}">
              <a16:creationId xmlns:a16="http://schemas.microsoft.com/office/drawing/2014/main" id="{01287F93-F77B-477D-8ED3-1474CD24CB16}"/>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6" name="直線コネクタ 855">
          <a:extLst>
            <a:ext uri="{FF2B5EF4-FFF2-40B4-BE49-F238E27FC236}">
              <a16:creationId xmlns:a16="http://schemas.microsoft.com/office/drawing/2014/main" id="{B15051A5-DFE2-46A4-B522-F0CF0365DA56}"/>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7" name="テキスト ボックス 856">
          <a:extLst>
            <a:ext uri="{FF2B5EF4-FFF2-40B4-BE49-F238E27FC236}">
              <a16:creationId xmlns:a16="http://schemas.microsoft.com/office/drawing/2014/main" id="{4EF71A2F-61C5-44FF-B14A-E14D28B80FE2}"/>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8" name="直線コネクタ 857">
          <a:extLst>
            <a:ext uri="{FF2B5EF4-FFF2-40B4-BE49-F238E27FC236}">
              <a16:creationId xmlns:a16="http://schemas.microsoft.com/office/drawing/2014/main" id="{76966378-DCF1-4202-9B1A-C448104E0BF8}"/>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9" name="テキスト ボックス 858">
          <a:extLst>
            <a:ext uri="{FF2B5EF4-FFF2-40B4-BE49-F238E27FC236}">
              <a16:creationId xmlns:a16="http://schemas.microsoft.com/office/drawing/2014/main" id="{CA343C98-DC7D-4FFD-B04E-7C0723C8D47A}"/>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60" name="直線コネクタ 859">
          <a:extLst>
            <a:ext uri="{FF2B5EF4-FFF2-40B4-BE49-F238E27FC236}">
              <a16:creationId xmlns:a16="http://schemas.microsoft.com/office/drawing/2014/main" id="{38259499-D435-4DF9-B884-7AFC80847F60}"/>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1" name="テキスト ボックス 860">
          <a:extLst>
            <a:ext uri="{FF2B5EF4-FFF2-40B4-BE49-F238E27FC236}">
              <a16:creationId xmlns:a16="http://schemas.microsoft.com/office/drawing/2014/main" id="{D8722CAE-F27F-4ED6-BB24-C0D99E3729CA}"/>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2" name="直線コネクタ 861">
          <a:extLst>
            <a:ext uri="{FF2B5EF4-FFF2-40B4-BE49-F238E27FC236}">
              <a16:creationId xmlns:a16="http://schemas.microsoft.com/office/drawing/2014/main" id="{DE07D08C-FD80-4629-B9DA-6861A62805C8}"/>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3" name="テキスト ボックス 862">
          <a:extLst>
            <a:ext uri="{FF2B5EF4-FFF2-40B4-BE49-F238E27FC236}">
              <a16:creationId xmlns:a16="http://schemas.microsoft.com/office/drawing/2014/main" id="{578D8DC1-142E-4C43-868D-04F3B4CB09E8}"/>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4" name="直線コネクタ 863">
          <a:extLst>
            <a:ext uri="{FF2B5EF4-FFF2-40B4-BE49-F238E27FC236}">
              <a16:creationId xmlns:a16="http://schemas.microsoft.com/office/drawing/2014/main" id="{3887D2BF-6D09-4C8D-B8CA-E783FC2E203E}"/>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5" name="【公民館】&#10;有形固定資産減価償却率グラフ枠">
          <a:extLst>
            <a:ext uri="{FF2B5EF4-FFF2-40B4-BE49-F238E27FC236}">
              <a16:creationId xmlns:a16="http://schemas.microsoft.com/office/drawing/2014/main" id="{D32D3A04-08DE-4C64-9F13-A7276E2DC006}"/>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118655</xdr:rowOff>
    </xdr:from>
    <xdr:to>
      <xdr:col>85</xdr:col>
      <xdr:colOff>126364</xdr:colOff>
      <xdr:row>109</xdr:row>
      <xdr:rowOff>35379</xdr:rowOff>
    </xdr:to>
    <xdr:cxnSp macro="">
      <xdr:nvCxnSpPr>
        <xdr:cNvPr id="866" name="直線コネクタ 865">
          <a:extLst>
            <a:ext uri="{FF2B5EF4-FFF2-40B4-BE49-F238E27FC236}">
              <a16:creationId xmlns:a16="http://schemas.microsoft.com/office/drawing/2014/main" id="{86886626-5AE9-40DD-817A-AB1230E6F91E}"/>
            </a:ext>
          </a:extLst>
        </xdr:cNvPr>
        <xdr:cNvCxnSpPr/>
      </xdr:nvCxnSpPr>
      <xdr:spPr>
        <a:xfrm flipV="1">
          <a:off x="14375764" y="16882655"/>
          <a:ext cx="0" cy="1425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67" name="【公民館】&#10;有形固定資産減価償却率最小値テキスト">
          <a:extLst>
            <a:ext uri="{FF2B5EF4-FFF2-40B4-BE49-F238E27FC236}">
              <a16:creationId xmlns:a16="http://schemas.microsoft.com/office/drawing/2014/main" id="{EF28AA95-3FE4-486A-8775-92E88C829E6E}"/>
            </a:ext>
          </a:extLst>
        </xdr:cNvPr>
        <xdr:cNvSpPr txBox="1"/>
      </xdr:nvSpPr>
      <xdr:spPr>
        <a:xfrm>
          <a:off x="1441450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68" name="直線コネクタ 867">
          <a:extLst>
            <a:ext uri="{FF2B5EF4-FFF2-40B4-BE49-F238E27FC236}">
              <a16:creationId xmlns:a16="http://schemas.microsoft.com/office/drawing/2014/main" id="{5E173427-DBC1-469C-8DD4-6B8494EF79B6}"/>
            </a:ext>
          </a:extLst>
        </xdr:cNvPr>
        <xdr:cNvCxnSpPr/>
      </xdr:nvCxnSpPr>
      <xdr:spPr>
        <a:xfrm>
          <a:off x="1428750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65332</xdr:rowOff>
    </xdr:from>
    <xdr:ext cx="405111" cy="259045"/>
    <xdr:sp macro="" textlink="">
      <xdr:nvSpPr>
        <xdr:cNvPr id="869" name="【公民館】&#10;有形固定資産減価償却率最大値テキスト">
          <a:extLst>
            <a:ext uri="{FF2B5EF4-FFF2-40B4-BE49-F238E27FC236}">
              <a16:creationId xmlns:a16="http://schemas.microsoft.com/office/drawing/2014/main" id="{BB7D48E5-F4F3-4CF4-B02C-D2763660A4BE}"/>
            </a:ext>
          </a:extLst>
        </xdr:cNvPr>
        <xdr:cNvSpPr txBox="1"/>
      </xdr:nvSpPr>
      <xdr:spPr>
        <a:xfrm>
          <a:off x="14414500" y="16661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118655</xdr:rowOff>
    </xdr:from>
    <xdr:to>
      <xdr:col>86</xdr:col>
      <xdr:colOff>25400</xdr:colOff>
      <xdr:row>100</xdr:row>
      <xdr:rowOff>118655</xdr:rowOff>
    </xdr:to>
    <xdr:cxnSp macro="">
      <xdr:nvCxnSpPr>
        <xdr:cNvPr id="870" name="直線コネクタ 869">
          <a:extLst>
            <a:ext uri="{FF2B5EF4-FFF2-40B4-BE49-F238E27FC236}">
              <a16:creationId xmlns:a16="http://schemas.microsoft.com/office/drawing/2014/main" id="{A93CE625-D1FF-489D-BD55-E70FDC36D7E3}"/>
            </a:ext>
          </a:extLst>
        </xdr:cNvPr>
        <xdr:cNvCxnSpPr/>
      </xdr:nvCxnSpPr>
      <xdr:spPr>
        <a:xfrm>
          <a:off x="14287500" y="168826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67871</xdr:rowOff>
    </xdr:from>
    <xdr:ext cx="405111" cy="259045"/>
    <xdr:sp macro="" textlink="">
      <xdr:nvSpPr>
        <xdr:cNvPr id="871" name="【公民館】&#10;有形固定資産減価償却率平均値テキスト">
          <a:extLst>
            <a:ext uri="{FF2B5EF4-FFF2-40B4-BE49-F238E27FC236}">
              <a16:creationId xmlns:a16="http://schemas.microsoft.com/office/drawing/2014/main" id="{B991BE93-070F-4EAA-A490-74E85739C620}"/>
            </a:ext>
          </a:extLst>
        </xdr:cNvPr>
        <xdr:cNvSpPr txBox="1"/>
      </xdr:nvSpPr>
      <xdr:spPr>
        <a:xfrm>
          <a:off x="14414500" y="176700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44994</xdr:rowOff>
    </xdr:from>
    <xdr:to>
      <xdr:col>85</xdr:col>
      <xdr:colOff>177800</xdr:colOff>
      <xdr:row>106</xdr:row>
      <xdr:rowOff>146594</xdr:rowOff>
    </xdr:to>
    <xdr:sp macro="" textlink="">
      <xdr:nvSpPr>
        <xdr:cNvPr id="872" name="フローチャート: 判断 871">
          <a:extLst>
            <a:ext uri="{FF2B5EF4-FFF2-40B4-BE49-F238E27FC236}">
              <a16:creationId xmlns:a16="http://schemas.microsoft.com/office/drawing/2014/main" id="{9D7DDD54-EAC0-46D0-A4A7-BB5B8846BB9D}"/>
            </a:ext>
          </a:extLst>
        </xdr:cNvPr>
        <xdr:cNvSpPr/>
      </xdr:nvSpPr>
      <xdr:spPr>
        <a:xfrm>
          <a:off x="14325600" y="17814834"/>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15602</xdr:rowOff>
    </xdr:from>
    <xdr:to>
      <xdr:col>81</xdr:col>
      <xdr:colOff>101600</xdr:colOff>
      <xdr:row>106</xdr:row>
      <xdr:rowOff>117202</xdr:rowOff>
    </xdr:to>
    <xdr:sp macro="" textlink="">
      <xdr:nvSpPr>
        <xdr:cNvPr id="873" name="フローチャート: 判断 872">
          <a:extLst>
            <a:ext uri="{FF2B5EF4-FFF2-40B4-BE49-F238E27FC236}">
              <a16:creationId xmlns:a16="http://schemas.microsoft.com/office/drawing/2014/main" id="{09343750-0C0D-47FA-B123-6CF92B5747E1}"/>
            </a:ext>
          </a:extLst>
        </xdr:cNvPr>
        <xdr:cNvSpPr/>
      </xdr:nvSpPr>
      <xdr:spPr>
        <a:xfrm>
          <a:off x="13578840" y="17785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49893</xdr:rowOff>
    </xdr:from>
    <xdr:to>
      <xdr:col>76</xdr:col>
      <xdr:colOff>165100</xdr:colOff>
      <xdr:row>106</xdr:row>
      <xdr:rowOff>151493</xdr:rowOff>
    </xdr:to>
    <xdr:sp macro="" textlink="">
      <xdr:nvSpPr>
        <xdr:cNvPr id="874" name="フローチャート: 判断 873">
          <a:extLst>
            <a:ext uri="{FF2B5EF4-FFF2-40B4-BE49-F238E27FC236}">
              <a16:creationId xmlns:a16="http://schemas.microsoft.com/office/drawing/2014/main" id="{35712620-8E21-45BB-9818-E06B84E06E74}"/>
            </a:ext>
          </a:extLst>
        </xdr:cNvPr>
        <xdr:cNvSpPr/>
      </xdr:nvSpPr>
      <xdr:spPr>
        <a:xfrm>
          <a:off x="12804140" y="17819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36830</xdr:rowOff>
    </xdr:from>
    <xdr:to>
      <xdr:col>72</xdr:col>
      <xdr:colOff>38100</xdr:colOff>
      <xdr:row>106</xdr:row>
      <xdr:rowOff>138430</xdr:rowOff>
    </xdr:to>
    <xdr:sp macro="" textlink="">
      <xdr:nvSpPr>
        <xdr:cNvPr id="875" name="フローチャート: 判断 874">
          <a:extLst>
            <a:ext uri="{FF2B5EF4-FFF2-40B4-BE49-F238E27FC236}">
              <a16:creationId xmlns:a16="http://schemas.microsoft.com/office/drawing/2014/main" id="{722D9D74-8DFF-4902-AC21-6D32DF1D250B}"/>
            </a:ext>
          </a:extLst>
        </xdr:cNvPr>
        <xdr:cNvSpPr/>
      </xdr:nvSpPr>
      <xdr:spPr>
        <a:xfrm>
          <a:off x="12029440" y="178066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106</xdr:row>
      <xdr:rowOff>61323</xdr:rowOff>
    </xdr:from>
    <xdr:to>
      <xdr:col>67</xdr:col>
      <xdr:colOff>101600</xdr:colOff>
      <xdr:row>106</xdr:row>
      <xdr:rowOff>162923</xdr:rowOff>
    </xdr:to>
    <xdr:sp macro="" textlink="">
      <xdr:nvSpPr>
        <xdr:cNvPr id="876" name="フローチャート: 判断 875">
          <a:extLst>
            <a:ext uri="{FF2B5EF4-FFF2-40B4-BE49-F238E27FC236}">
              <a16:creationId xmlns:a16="http://schemas.microsoft.com/office/drawing/2014/main" id="{5E930E73-D694-4BE1-B76A-C761F56674F2}"/>
            </a:ext>
          </a:extLst>
        </xdr:cNvPr>
        <xdr:cNvSpPr/>
      </xdr:nvSpPr>
      <xdr:spPr>
        <a:xfrm>
          <a:off x="11231880" y="17831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05F6BFBA-5E23-4372-956A-AF4AAFE084B2}"/>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035CA356-8867-4D72-9F29-4566182BECA0}"/>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AB9B5751-CF43-4AC9-9FE6-54A62D6EA28D}"/>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0" name="テキスト ボックス 879">
          <a:extLst>
            <a:ext uri="{FF2B5EF4-FFF2-40B4-BE49-F238E27FC236}">
              <a16:creationId xmlns:a16="http://schemas.microsoft.com/office/drawing/2014/main" id="{7F22007D-C960-4D98-B163-0EF1B4DA0E3E}"/>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1" name="テキスト ボックス 880">
          <a:extLst>
            <a:ext uri="{FF2B5EF4-FFF2-40B4-BE49-F238E27FC236}">
              <a16:creationId xmlns:a16="http://schemas.microsoft.com/office/drawing/2014/main" id="{D9D8A1EF-3FB9-4523-8109-3176FEA6C19A}"/>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123371</xdr:rowOff>
    </xdr:from>
    <xdr:to>
      <xdr:col>85</xdr:col>
      <xdr:colOff>177800</xdr:colOff>
      <xdr:row>108</xdr:row>
      <xdr:rowOff>53521</xdr:rowOff>
    </xdr:to>
    <xdr:sp macro="" textlink="">
      <xdr:nvSpPr>
        <xdr:cNvPr id="882" name="楕円 881">
          <a:extLst>
            <a:ext uri="{FF2B5EF4-FFF2-40B4-BE49-F238E27FC236}">
              <a16:creationId xmlns:a16="http://schemas.microsoft.com/office/drawing/2014/main" id="{95846474-096D-4A7D-884D-B66EDE16D2E2}"/>
            </a:ext>
          </a:extLst>
        </xdr:cNvPr>
        <xdr:cNvSpPr/>
      </xdr:nvSpPr>
      <xdr:spPr>
        <a:xfrm>
          <a:off x="14325600" y="18060851"/>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101798</xdr:rowOff>
    </xdr:from>
    <xdr:ext cx="405111" cy="259045"/>
    <xdr:sp macro="" textlink="">
      <xdr:nvSpPr>
        <xdr:cNvPr id="883" name="【公民館】&#10;有形固定資産減価償却率該当値テキスト">
          <a:extLst>
            <a:ext uri="{FF2B5EF4-FFF2-40B4-BE49-F238E27FC236}">
              <a16:creationId xmlns:a16="http://schemas.microsoft.com/office/drawing/2014/main" id="{A8004F83-5371-4E45-9318-B82A98B9FDFE}"/>
            </a:ext>
          </a:extLst>
        </xdr:cNvPr>
        <xdr:cNvSpPr txBox="1"/>
      </xdr:nvSpPr>
      <xdr:spPr>
        <a:xfrm>
          <a:off x="14414500" y="18039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79284</xdr:rowOff>
    </xdr:from>
    <xdr:to>
      <xdr:col>81</xdr:col>
      <xdr:colOff>101600</xdr:colOff>
      <xdr:row>108</xdr:row>
      <xdr:rowOff>9434</xdr:rowOff>
    </xdr:to>
    <xdr:sp macro="" textlink="">
      <xdr:nvSpPr>
        <xdr:cNvPr id="884" name="楕円 883">
          <a:extLst>
            <a:ext uri="{FF2B5EF4-FFF2-40B4-BE49-F238E27FC236}">
              <a16:creationId xmlns:a16="http://schemas.microsoft.com/office/drawing/2014/main" id="{2B61BAF4-812D-451F-ABF3-ECC1426D5703}"/>
            </a:ext>
          </a:extLst>
        </xdr:cNvPr>
        <xdr:cNvSpPr/>
      </xdr:nvSpPr>
      <xdr:spPr>
        <a:xfrm>
          <a:off x="13578840" y="1801676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130084</xdr:rowOff>
    </xdr:from>
    <xdr:to>
      <xdr:col>85</xdr:col>
      <xdr:colOff>127000</xdr:colOff>
      <xdr:row>108</xdr:row>
      <xdr:rowOff>2721</xdr:rowOff>
    </xdr:to>
    <xdr:cxnSp macro="">
      <xdr:nvCxnSpPr>
        <xdr:cNvPr id="885" name="直線コネクタ 884">
          <a:extLst>
            <a:ext uri="{FF2B5EF4-FFF2-40B4-BE49-F238E27FC236}">
              <a16:creationId xmlns:a16="http://schemas.microsoft.com/office/drawing/2014/main" id="{217A5C2E-7D0C-414C-BF22-B4D5D3A5EAA2}"/>
            </a:ext>
          </a:extLst>
        </xdr:cNvPr>
        <xdr:cNvCxnSpPr/>
      </xdr:nvCxnSpPr>
      <xdr:spPr>
        <a:xfrm>
          <a:off x="13629640" y="18067564"/>
          <a:ext cx="746760" cy="40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30299</xdr:rowOff>
    </xdr:from>
    <xdr:to>
      <xdr:col>76</xdr:col>
      <xdr:colOff>165100</xdr:colOff>
      <xdr:row>107</xdr:row>
      <xdr:rowOff>131899</xdr:rowOff>
    </xdr:to>
    <xdr:sp macro="" textlink="">
      <xdr:nvSpPr>
        <xdr:cNvPr id="886" name="楕円 885">
          <a:extLst>
            <a:ext uri="{FF2B5EF4-FFF2-40B4-BE49-F238E27FC236}">
              <a16:creationId xmlns:a16="http://schemas.microsoft.com/office/drawing/2014/main" id="{3EA225FA-ED9B-407E-91FD-A4F5C9F66B29}"/>
            </a:ext>
          </a:extLst>
        </xdr:cNvPr>
        <xdr:cNvSpPr/>
      </xdr:nvSpPr>
      <xdr:spPr>
        <a:xfrm>
          <a:off x="12804140" y="17967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81099</xdr:rowOff>
    </xdr:from>
    <xdr:to>
      <xdr:col>81</xdr:col>
      <xdr:colOff>50800</xdr:colOff>
      <xdr:row>107</xdr:row>
      <xdr:rowOff>130084</xdr:rowOff>
    </xdr:to>
    <xdr:cxnSp macro="">
      <xdr:nvCxnSpPr>
        <xdr:cNvPr id="887" name="直線コネクタ 886">
          <a:extLst>
            <a:ext uri="{FF2B5EF4-FFF2-40B4-BE49-F238E27FC236}">
              <a16:creationId xmlns:a16="http://schemas.microsoft.com/office/drawing/2014/main" id="{EB7FC403-23AE-4023-A901-D2E5067F6118}"/>
            </a:ext>
          </a:extLst>
        </xdr:cNvPr>
        <xdr:cNvCxnSpPr/>
      </xdr:nvCxnSpPr>
      <xdr:spPr>
        <a:xfrm>
          <a:off x="12854940" y="18018579"/>
          <a:ext cx="7747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151130</xdr:rowOff>
    </xdr:from>
    <xdr:to>
      <xdr:col>72</xdr:col>
      <xdr:colOff>38100</xdr:colOff>
      <xdr:row>107</xdr:row>
      <xdr:rowOff>81280</xdr:rowOff>
    </xdr:to>
    <xdr:sp macro="" textlink="">
      <xdr:nvSpPr>
        <xdr:cNvPr id="888" name="楕円 887">
          <a:extLst>
            <a:ext uri="{FF2B5EF4-FFF2-40B4-BE49-F238E27FC236}">
              <a16:creationId xmlns:a16="http://schemas.microsoft.com/office/drawing/2014/main" id="{49DA7C6F-95CF-4FE5-9591-DEA71151B7AB}"/>
            </a:ext>
          </a:extLst>
        </xdr:cNvPr>
        <xdr:cNvSpPr/>
      </xdr:nvSpPr>
      <xdr:spPr>
        <a:xfrm>
          <a:off x="12029440" y="179209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30480</xdr:rowOff>
    </xdr:from>
    <xdr:to>
      <xdr:col>76</xdr:col>
      <xdr:colOff>114300</xdr:colOff>
      <xdr:row>107</xdr:row>
      <xdr:rowOff>81099</xdr:rowOff>
    </xdr:to>
    <xdr:cxnSp macro="">
      <xdr:nvCxnSpPr>
        <xdr:cNvPr id="889" name="直線コネクタ 888">
          <a:extLst>
            <a:ext uri="{FF2B5EF4-FFF2-40B4-BE49-F238E27FC236}">
              <a16:creationId xmlns:a16="http://schemas.microsoft.com/office/drawing/2014/main" id="{FFACA538-5F7A-44B1-B7CE-BFCE708396CE}"/>
            </a:ext>
          </a:extLst>
        </xdr:cNvPr>
        <xdr:cNvCxnSpPr/>
      </xdr:nvCxnSpPr>
      <xdr:spPr>
        <a:xfrm>
          <a:off x="12072620" y="17967960"/>
          <a:ext cx="78232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5806</xdr:rowOff>
    </xdr:from>
    <xdr:to>
      <xdr:col>67</xdr:col>
      <xdr:colOff>101600</xdr:colOff>
      <xdr:row>107</xdr:row>
      <xdr:rowOff>107406</xdr:rowOff>
    </xdr:to>
    <xdr:sp macro="" textlink="">
      <xdr:nvSpPr>
        <xdr:cNvPr id="890" name="楕円 889">
          <a:extLst>
            <a:ext uri="{FF2B5EF4-FFF2-40B4-BE49-F238E27FC236}">
              <a16:creationId xmlns:a16="http://schemas.microsoft.com/office/drawing/2014/main" id="{57CE1D2F-65A5-44A1-A4E9-480291AAB325}"/>
            </a:ext>
          </a:extLst>
        </xdr:cNvPr>
        <xdr:cNvSpPr/>
      </xdr:nvSpPr>
      <xdr:spPr>
        <a:xfrm>
          <a:off x="11231880" y="17943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30480</xdr:rowOff>
    </xdr:from>
    <xdr:to>
      <xdr:col>71</xdr:col>
      <xdr:colOff>177800</xdr:colOff>
      <xdr:row>107</xdr:row>
      <xdr:rowOff>56606</xdr:rowOff>
    </xdr:to>
    <xdr:cxnSp macro="">
      <xdr:nvCxnSpPr>
        <xdr:cNvPr id="891" name="直線コネクタ 890">
          <a:extLst>
            <a:ext uri="{FF2B5EF4-FFF2-40B4-BE49-F238E27FC236}">
              <a16:creationId xmlns:a16="http://schemas.microsoft.com/office/drawing/2014/main" id="{D718852B-949A-47DE-BE77-A360DF2DA769}"/>
            </a:ext>
          </a:extLst>
        </xdr:cNvPr>
        <xdr:cNvCxnSpPr/>
      </xdr:nvCxnSpPr>
      <xdr:spPr>
        <a:xfrm flipV="1">
          <a:off x="11282680" y="17967960"/>
          <a:ext cx="78994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133729</xdr:rowOff>
    </xdr:from>
    <xdr:ext cx="405111" cy="259045"/>
    <xdr:sp macro="" textlink="">
      <xdr:nvSpPr>
        <xdr:cNvPr id="892" name="n_1aveValue【公民館】&#10;有形固定資産減価償却率">
          <a:extLst>
            <a:ext uri="{FF2B5EF4-FFF2-40B4-BE49-F238E27FC236}">
              <a16:creationId xmlns:a16="http://schemas.microsoft.com/office/drawing/2014/main" id="{A479DA26-AD1B-42F3-8287-F2F8013C6698}"/>
            </a:ext>
          </a:extLst>
        </xdr:cNvPr>
        <xdr:cNvSpPr txBox="1"/>
      </xdr:nvSpPr>
      <xdr:spPr>
        <a:xfrm>
          <a:off x="13437244" y="17568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168020</xdr:rowOff>
    </xdr:from>
    <xdr:ext cx="405111" cy="259045"/>
    <xdr:sp macro="" textlink="">
      <xdr:nvSpPr>
        <xdr:cNvPr id="893" name="n_2aveValue【公民館】&#10;有形固定資産減価償却率">
          <a:extLst>
            <a:ext uri="{FF2B5EF4-FFF2-40B4-BE49-F238E27FC236}">
              <a16:creationId xmlns:a16="http://schemas.microsoft.com/office/drawing/2014/main" id="{6754C7B8-60A2-4DB5-BF02-DC05CFBEA71F}"/>
            </a:ext>
          </a:extLst>
        </xdr:cNvPr>
        <xdr:cNvSpPr txBox="1"/>
      </xdr:nvSpPr>
      <xdr:spPr>
        <a:xfrm>
          <a:off x="12675244" y="17602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154957</xdr:rowOff>
    </xdr:from>
    <xdr:ext cx="405111" cy="259045"/>
    <xdr:sp macro="" textlink="">
      <xdr:nvSpPr>
        <xdr:cNvPr id="894" name="n_3aveValue【公民館】&#10;有形固定資産減価償却率">
          <a:extLst>
            <a:ext uri="{FF2B5EF4-FFF2-40B4-BE49-F238E27FC236}">
              <a16:creationId xmlns:a16="http://schemas.microsoft.com/office/drawing/2014/main" id="{C0CB196D-F391-46EC-9EFF-AAABA27B69F3}"/>
            </a:ext>
          </a:extLst>
        </xdr:cNvPr>
        <xdr:cNvSpPr txBox="1"/>
      </xdr:nvSpPr>
      <xdr:spPr>
        <a:xfrm>
          <a:off x="11900544" y="1758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8000</xdr:rowOff>
    </xdr:from>
    <xdr:ext cx="405111" cy="259045"/>
    <xdr:sp macro="" textlink="">
      <xdr:nvSpPr>
        <xdr:cNvPr id="895" name="n_4aveValue【公民館】&#10;有形固定資産減価償却率">
          <a:extLst>
            <a:ext uri="{FF2B5EF4-FFF2-40B4-BE49-F238E27FC236}">
              <a16:creationId xmlns:a16="http://schemas.microsoft.com/office/drawing/2014/main" id="{BC39E9E4-5A35-4E14-9062-D7E3FA8319E7}"/>
            </a:ext>
          </a:extLst>
        </xdr:cNvPr>
        <xdr:cNvSpPr txBox="1"/>
      </xdr:nvSpPr>
      <xdr:spPr>
        <a:xfrm>
          <a:off x="11102984" y="1761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561</xdr:rowOff>
    </xdr:from>
    <xdr:ext cx="405111" cy="259045"/>
    <xdr:sp macro="" textlink="">
      <xdr:nvSpPr>
        <xdr:cNvPr id="896" name="n_1mainValue【公民館】&#10;有形固定資産減価償却率">
          <a:extLst>
            <a:ext uri="{FF2B5EF4-FFF2-40B4-BE49-F238E27FC236}">
              <a16:creationId xmlns:a16="http://schemas.microsoft.com/office/drawing/2014/main" id="{6A8BDF52-5E6C-4272-9B56-A41EAFE1D870}"/>
            </a:ext>
          </a:extLst>
        </xdr:cNvPr>
        <xdr:cNvSpPr txBox="1"/>
      </xdr:nvSpPr>
      <xdr:spPr>
        <a:xfrm>
          <a:off x="13437244" y="18105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123026</xdr:rowOff>
    </xdr:from>
    <xdr:ext cx="405111" cy="259045"/>
    <xdr:sp macro="" textlink="">
      <xdr:nvSpPr>
        <xdr:cNvPr id="897" name="n_2mainValue【公民館】&#10;有形固定資産減価償却率">
          <a:extLst>
            <a:ext uri="{FF2B5EF4-FFF2-40B4-BE49-F238E27FC236}">
              <a16:creationId xmlns:a16="http://schemas.microsoft.com/office/drawing/2014/main" id="{07BBDB6C-BA17-4813-9904-98EE5A9662DB}"/>
            </a:ext>
          </a:extLst>
        </xdr:cNvPr>
        <xdr:cNvSpPr txBox="1"/>
      </xdr:nvSpPr>
      <xdr:spPr>
        <a:xfrm>
          <a:off x="12675244" y="180605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72407</xdr:rowOff>
    </xdr:from>
    <xdr:ext cx="405111" cy="259045"/>
    <xdr:sp macro="" textlink="">
      <xdr:nvSpPr>
        <xdr:cNvPr id="898" name="n_3mainValue【公民館】&#10;有形固定資産減価償却率">
          <a:extLst>
            <a:ext uri="{FF2B5EF4-FFF2-40B4-BE49-F238E27FC236}">
              <a16:creationId xmlns:a16="http://schemas.microsoft.com/office/drawing/2014/main" id="{7A615A1B-E4C2-4846-973A-1F5E093E2D2E}"/>
            </a:ext>
          </a:extLst>
        </xdr:cNvPr>
        <xdr:cNvSpPr txBox="1"/>
      </xdr:nvSpPr>
      <xdr:spPr>
        <a:xfrm>
          <a:off x="11900544" y="1800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98533</xdr:rowOff>
    </xdr:from>
    <xdr:ext cx="405111" cy="259045"/>
    <xdr:sp macro="" textlink="">
      <xdr:nvSpPr>
        <xdr:cNvPr id="899" name="n_4mainValue【公民館】&#10;有形固定資産減価償却率">
          <a:extLst>
            <a:ext uri="{FF2B5EF4-FFF2-40B4-BE49-F238E27FC236}">
              <a16:creationId xmlns:a16="http://schemas.microsoft.com/office/drawing/2014/main" id="{E4C583BF-ABF4-4B38-A390-B98FC95E4C2F}"/>
            </a:ext>
          </a:extLst>
        </xdr:cNvPr>
        <xdr:cNvSpPr txBox="1"/>
      </xdr:nvSpPr>
      <xdr:spPr>
        <a:xfrm>
          <a:off x="11102984" y="18036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0" name="正方形/長方形 899">
          <a:extLst>
            <a:ext uri="{FF2B5EF4-FFF2-40B4-BE49-F238E27FC236}">
              <a16:creationId xmlns:a16="http://schemas.microsoft.com/office/drawing/2014/main" id="{1144B56D-829D-494E-9F02-490607B90A50}"/>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1" name="正方形/長方形 900">
          <a:extLst>
            <a:ext uri="{FF2B5EF4-FFF2-40B4-BE49-F238E27FC236}">
              <a16:creationId xmlns:a16="http://schemas.microsoft.com/office/drawing/2014/main" id="{6A44582D-4E25-4573-88C2-2EB4F650EC41}"/>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2" name="正方形/長方形 901">
          <a:extLst>
            <a:ext uri="{FF2B5EF4-FFF2-40B4-BE49-F238E27FC236}">
              <a16:creationId xmlns:a16="http://schemas.microsoft.com/office/drawing/2014/main" id="{05575CE9-7B54-4214-A7D4-034DAD4CC6ED}"/>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3" name="正方形/長方形 902">
          <a:extLst>
            <a:ext uri="{FF2B5EF4-FFF2-40B4-BE49-F238E27FC236}">
              <a16:creationId xmlns:a16="http://schemas.microsoft.com/office/drawing/2014/main" id="{94F49BB8-1B6A-4434-B5DE-3A87E0357F05}"/>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4" name="正方形/長方形 903">
          <a:extLst>
            <a:ext uri="{FF2B5EF4-FFF2-40B4-BE49-F238E27FC236}">
              <a16:creationId xmlns:a16="http://schemas.microsoft.com/office/drawing/2014/main" id="{6B292166-0BCE-4ABA-A30E-73EB019A68B2}"/>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5" name="正方形/長方形 904">
          <a:extLst>
            <a:ext uri="{FF2B5EF4-FFF2-40B4-BE49-F238E27FC236}">
              <a16:creationId xmlns:a16="http://schemas.microsoft.com/office/drawing/2014/main" id="{72B8EB76-1F89-4D50-A99C-492F6DD83165}"/>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6" name="正方形/長方形 905">
          <a:extLst>
            <a:ext uri="{FF2B5EF4-FFF2-40B4-BE49-F238E27FC236}">
              <a16:creationId xmlns:a16="http://schemas.microsoft.com/office/drawing/2014/main" id="{46B9B549-1194-47FF-8284-614116B86DB4}"/>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7" name="正方形/長方形 906">
          <a:extLst>
            <a:ext uri="{FF2B5EF4-FFF2-40B4-BE49-F238E27FC236}">
              <a16:creationId xmlns:a16="http://schemas.microsoft.com/office/drawing/2014/main" id="{A92262C8-EE33-4496-96C0-769FB313B043}"/>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8" name="テキスト ボックス 907">
          <a:extLst>
            <a:ext uri="{FF2B5EF4-FFF2-40B4-BE49-F238E27FC236}">
              <a16:creationId xmlns:a16="http://schemas.microsoft.com/office/drawing/2014/main" id="{BD23E939-E929-4EB4-A13C-870FC68F04D0}"/>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9" name="直線コネクタ 908">
          <a:extLst>
            <a:ext uri="{FF2B5EF4-FFF2-40B4-BE49-F238E27FC236}">
              <a16:creationId xmlns:a16="http://schemas.microsoft.com/office/drawing/2014/main" id="{48A875AC-0A3D-4E8E-BF19-C6A8DC4A157D}"/>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10" name="直線コネクタ 909">
          <a:extLst>
            <a:ext uri="{FF2B5EF4-FFF2-40B4-BE49-F238E27FC236}">
              <a16:creationId xmlns:a16="http://schemas.microsoft.com/office/drawing/2014/main" id="{B0C78398-45C3-4592-BC48-36CF2327791A}"/>
            </a:ext>
          </a:extLst>
        </xdr:cNvPr>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11" name="テキスト ボックス 910">
          <a:extLst>
            <a:ext uri="{FF2B5EF4-FFF2-40B4-BE49-F238E27FC236}">
              <a16:creationId xmlns:a16="http://schemas.microsoft.com/office/drawing/2014/main" id="{5532E21F-735C-42B8-9381-036554134A64}"/>
            </a:ext>
          </a:extLst>
        </xdr:cNvPr>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12" name="直線コネクタ 911">
          <a:extLst>
            <a:ext uri="{FF2B5EF4-FFF2-40B4-BE49-F238E27FC236}">
              <a16:creationId xmlns:a16="http://schemas.microsoft.com/office/drawing/2014/main" id="{64EDBB04-970A-4B04-B243-E9BAD0E74478}"/>
            </a:ext>
          </a:extLst>
        </xdr:cNvPr>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13" name="テキスト ボックス 912">
          <a:extLst>
            <a:ext uri="{FF2B5EF4-FFF2-40B4-BE49-F238E27FC236}">
              <a16:creationId xmlns:a16="http://schemas.microsoft.com/office/drawing/2014/main" id="{7E837F54-AD6A-445C-AFCC-B164F1468BA9}"/>
            </a:ext>
          </a:extLst>
        </xdr:cNvPr>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4" name="直線コネクタ 913">
          <a:extLst>
            <a:ext uri="{FF2B5EF4-FFF2-40B4-BE49-F238E27FC236}">
              <a16:creationId xmlns:a16="http://schemas.microsoft.com/office/drawing/2014/main" id="{EC1D083D-B963-4CCC-97AE-E7B6EA1D73F1}"/>
            </a:ext>
          </a:extLst>
        </xdr:cNvPr>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5" name="テキスト ボックス 914">
          <a:extLst>
            <a:ext uri="{FF2B5EF4-FFF2-40B4-BE49-F238E27FC236}">
              <a16:creationId xmlns:a16="http://schemas.microsoft.com/office/drawing/2014/main" id="{FEDC73FB-7727-478B-8C26-A43C3350887A}"/>
            </a:ext>
          </a:extLst>
        </xdr:cNvPr>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6" name="直線コネクタ 915">
          <a:extLst>
            <a:ext uri="{FF2B5EF4-FFF2-40B4-BE49-F238E27FC236}">
              <a16:creationId xmlns:a16="http://schemas.microsoft.com/office/drawing/2014/main" id="{1B8387AA-B504-4D4E-8D57-CD418EE5B9CF}"/>
            </a:ext>
          </a:extLst>
        </xdr:cNvPr>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7" name="テキスト ボックス 916">
          <a:extLst>
            <a:ext uri="{FF2B5EF4-FFF2-40B4-BE49-F238E27FC236}">
              <a16:creationId xmlns:a16="http://schemas.microsoft.com/office/drawing/2014/main" id="{A24EF7D6-D77B-40FB-BDCD-63C504EE8BEC}"/>
            </a:ext>
          </a:extLst>
        </xdr:cNvPr>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8" name="直線コネクタ 917">
          <a:extLst>
            <a:ext uri="{FF2B5EF4-FFF2-40B4-BE49-F238E27FC236}">
              <a16:creationId xmlns:a16="http://schemas.microsoft.com/office/drawing/2014/main" id="{5F04AC26-92B8-4B4F-8C17-14D4DFE16EE7}"/>
            </a:ext>
          </a:extLst>
        </xdr:cNvPr>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9" name="テキスト ボックス 918">
          <a:extLst>
            <a:ext uri="{FF2B5EF4-FFF2-40B4-BE49-F238E27FC236}">
              <a16:creationId xmlns:a16="http://schemas.microsoft.com/office/drawing/2014/main" id="{1585D0DC-1857-493F-AE6F-8A9212BC6DD5}"/>
            </a:ext>
          </a:extLst>
        </xdr:cNvPr>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20" name="直線コネクタ 919">
          <a:extLst>
            <a:ext uri="{FF2B5EF4-FFF2-40B4-BE49-F238E27FC236}">
              <a16:creationId xmlns:a16="http://schemas.microsoft.com/office/drawing/2014/main" id="{B1F9861E-BD75-45E2-805A-50714A701FA7}"/>
            </a:ext>
          </a:extLst>
        </xdr:cNvPr>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21" name="テキスト ボックス 920">
          <a:extLst>
            <a:ext uri="{FF2B5EF4-FFF2-40B4-BE49-F238E27FC236}">
              <a16:creationId xmlns:a16="http://schemas.microsoft.com/office/drawing/2014/main" id="{16481A48-8746-49E5-B6F2-C7D1D9DB4559}"/>
            </a:ext>
          </a:extLst>
        </xdr:cNvPr>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2" name="直線コネクタ 921">
          <a:extLst>
            <a:ext uri="{FF2B5EF4-FFF2-40B4-BE49-F238E27FC236}">
              <a16:creationId xmlns:a16="http://schemas.microsoft.com/office/drawing/2014/main" id="{B7E8D85A-2254-44F5-947B-4DDC0A155E36}"/>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3" name="テキスト ボックス 922">
          <a:extLst>
            <a:ext uri="{FF2B5EF4-FFF2-40B4-BE49-F238E27FC236}">
              <a16:creationId xmlns:a16="http://schemas.microsoft.com/office/drawing/2014/main" id="{CEC2AD90-C4CF-43BD-A56F-05D09AC106A0}"/>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4" name="【公民館】&#10;一人当たり面積グラフ枠">
          <a:extLst>
            <a:ext uri="{FF2B5EF4-FFF2-40B4-BE49-F238E27FC236}">
              <a16:creationId xmlns:a16="http://schemas.microsoft.com/office/drawing/2014/main" id="{7F61DA30-68AA-474E-BF94-27556E3B754C}"/>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77288</xdr:rowOff>
    </xdr:from>
    <xdr:to>
      <xdr:col>116</xdr:col>
      <xdr:colOff>62864</xdr:colOff>
      <xdr:row>109</xdr:row>
      <xdr:rowOff>16873</xdr:rowOff>
    </xdr:to>
    <xdr:cxnSp macro="">
      <xdr:nvCxnSpPr>
        <xdr:cNvPr id="925" name="直線コネクタ 924">
          <a:extLst>
            <a:ext uri="{FF2B5EF4-FFF2-40B4-BE49-F238E27FC236}">
              <a16:creationId xmlns:a16="http://schemas.microsoft.com/office/drawing/2014/main" id="{C4559D91-434F-43E5-AF8C-0EE9BD9F351A}"/>
            </a:ext>
          </a:extLst>
        </xdr:cNvPr>
        <xdr:cNvCxnSpPr/>
      </xdr:nvCxnSpPr>
      <xdr:spPr>
        <a:xfrm flipV="1">
          <a:off x="19509104" y="16841288"/>
          <a:ext cx="0" cy="1448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20700</xdr:rowOff>
    </xdr:from>
    <xdr:ext cx="469744" cy="259045"/>
    <xdr:sp macro="" textlink="">
      <xdr:nvSpPr>
        <xdr:cNvPr id="926" name="【公民館】&#10;一人当たり面積最小値テキスト">
          <a:extLst>
            <a:ext uri="{FF2B5EF4-FFF2-40B4-BE49-F238E27FC236}">
              <a16:creationId xmlns:a16="http://schemas.microsoft.com/office/drawing/2014/main" id="{38DF50CF-474C-4F24-86A6-C2A538D96ECD}"/>
            </a:ext>
          </a:extLst>
        </xdr:cNvPr>
        <xdr:cNvSpPr txBox="1"/>
      </xdr:nvSpPr>
      <xdr:spPr>
        <a:xfrm>
          <a:off x="19547840" y="18293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16873</xdr:rowOff>
    </xdr:from>
    <xdr:to>
      <xdr:col>116</xdr:col>
      <xdr:colOff>152400</xdr:colOff>
      <xdr:row>109</xdr:row>
      <xdr:rowOff>16873</xdr:rowOff>
    </xdr:to>
    <xdr:cxnSp macro="">
      <xdr:nvCxnSpPr>
        <xdr:cNvPr id="927" name="直線コネクタ 926">
          <a:extLst>
            <a:ext uri="{FF2B5EF4-FFF2-40B4-BE49-F238E27FC236}">
              <a16:creationId xmlns:a16="http://schemas.microsoft.com/office/drawing/2014/main" id="{7B5983F5-F048-4E94-89E8-1FC4DA0DC995}"/>
            </a:ext>
          </a:extLst>
        </xdr:cNvPr>
        <xdr:cNvCxnSpPr/>
      </xdr:nvCxnSpPr>
      <xdr:spPr>
        <a:xfrm>
          <a:off x="19443700" y="1828963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23965</xdr:rowOff>
    </xdr:from>
    <xdr:ext cx="469744" cy="259045"/>
    <xdr:sp macro="" textlink="">
      <xdr:nvSpPr>
        <xdr:cNvPr id="928" name="【公民館】&#10;一人当たり面積最大値テキスト">
          <a:extLst>
            <a:ext uri="{FF2B5EF4-FFF2-40B4-BE49-F238E27FC236}">
              <a16:creationId xmlns:a16="http://schemas.microsoft.com/office/drawing/2014/main" id="{A08948E3-C7EE-4FCF-9A43-C35B1FDC581A}"/>
            </a:ext>
          </a:extLst>
        </xdr:cNvPr>
        <xdr:cNvSpPr txBox="1"/>
      </xdr:nvSpPr>
      <xdr:spPr>
        <a:xfrm>
          <a:off x="19547840" y="16620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77288</xdr:rowOff>
    </xdr:from>
    <xdr:to>
      <xdr:col>116</xdr:col>
      <xdr:colOff>152400</xdr:colOff>
      <xdr:row>100</xdr:row>
      <xdr:rowOff>77288</xdr:rowOff>
    </xdr:to>
    <xdr:cxnSp macro="">
      <xdr:nvCxnSpPr>
        <xdr:cNvPr id="929" name="直線コネクタ 928">
          <a:extLst>
            <a:ext uri="{FF2B5EF4-FFF2-40B4-BE49-F238E27FC236}">
              <a16:creationId xmlns:a16="http://schemas.microsoft.com/office/drawing/2014/main" id="{84086FA6-9C3D-4E35-9CAC-5F7C54059E91}"/>
            </a:ext>
          </a:extLst>
        </xdr:cNvPr>
        <xdr:cNvCxnSpPr/>
      </xdr:nvCxnSpPr>
      <xdr:spPr>
        <a:xfrm>
          <a:off x="19443700" y="168412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110326</xdr:rowOff>
    </xdr:from>
    <xdr:ext cx="469744" cy="259045"/>
    <xdr:sp macro="" textlink="">
      <xdr:nvSpPr>
        <xdr:cNvPr id="930" name="【公民館】&#10;一人当たり面積平均値テキスト">
          <a:extLst>
            <a:ext uri="{FF2B5EF4-FFF2-40B4-BE49-F238E27FC236}">
              <a16:creationId xmlns:a16="http://schemas.microsoft.com/office/drawing/2014/main" id="{DC0112AA-BE90-418C-86BD-F9F82974283D}"/>
            </a:ext>
          </a:extLst>
        </xdr:cNvPr>
        <xdr:cNvSpPr txBox="1"/>
      </xdr:nvSpPr>
      <xdr:spPr>
        <a:xfrm>
          <a:off x="19547840" y="177125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87449</xdr:rowOff>
    </xdr:from>
    <xdr:to>
      <xdr:col>116</xdr:col>
      <xdr:colOff>114300</xdr:colOff>
      <xdr:row>107</xdr:row>
      <xdr:rowOff>17599</xdr:rowOff>
    </xdr:to>
    <xdr:sp macro="" textlink="">
      <xdr:nvSpPr>
        <xdr:cNvPr id="931" name="フローチャート: 判断 930">
          <a:extLst>
            <a:ext uri="{FF2B5EF4-FFF2-40B4-BE49-F238E27FC236}">
              <a16:creationId xmlns:a16="http://schemas.microsoft.com/office/drawing/2014/main" id="{C0DB5C88-D364-4E26-B38A-0E87355D608E}"/>
            </a:ext>
          </a:extLst>
        </xdr:cNvPr>
        <xdr:cNvSpPr/>
      </xdr:nvSpPr>
      <xdr:spPr>
        <a:xfrm>
          <a:off x="19458940" y="1785728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90714</xdr:rowOff>
    </xdr:from>
    <xdr:to>
      <xdr:col>112</xdr:col>
      <xdr:colOff>38100</xdr:colOff>
      <xdr:row>107</xdr:row>
      <xdr:rowOff>20864</xdr:rowOff>
    </xdr:to>
    <xdr:sp macro="" textlink="">
      <xdr:nvSpPr>
        <xdr:cNvPr id="932" name="フローチャート: 判断 931">
          <a:extLst>
            <a:ext uri="{FF2B5EF4-FFF2-40B4-BE49-F238E27FC236}">
              <a16:creationId xmlns:a16="http://schemas.microsoft.com/office/drawing/2014/main" id="{BC3C58B3-4E29-42F2-B07F-CE47DB10C1FB}"/>
            </a:ext>
          </a:extLst>
        </xdr:cNvPr>
        <xdr:cNvSpPr/>
      </xdr:nvSpPr>
      <xdr:spPr>
        <a:xfrm>
          <a:off x="18735040" y="1786055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76563</xdr:rowOff>
    </xdr:from>
    <xdr:to>
      <xdr:col>107</xdr:col>
      <xdr:colOff>101600</xdr:colOff>
      <xdr:row>107</xdr:row>
      <xdr:rowOff>6713</xdr:rowOff>
    </xdr:to>
    <xdr:sp macro="" textlink="">
      <xdr:nvSpPr>
        <xdr:cNvPr id="933" name="フローチャート: 判断 932">
          <a:extLst>
            <a:ext uri="{FF2B5EF4-FFF2-40B4-BE49-F238E27FC236}">
              <a16:creationId xmlns:a16="http://schemas.microsoft.com/office/drawing/2014/main" id="{EA66C929-2F44-44BD-B100-2E85BA11611B}"/>
            </a:ext>
          </a:extLst>
        </xdr:cNvPr>
        <xdr:cNvSpPr/>
      </xdr:nvSpPr>
      <xdr:spPr>
        <a:xfrm>
          <a:off x="17937480" y="1784640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68943</xdr:rowOff>
    </xdr:from>
    <xdr:to>
      <xdr:col>102</xdr:col>
      <xdr:colOff>165100</xdr:colOff>
      <xdr:row>106</xdr:row>
      <xdr:rowOff>170543</xdr:rowOff>
    </xdr:to>
    <xdr:sp macro="" textlink="">
      <xdr:nvSpPr>
        <xdr:cNvPr id="934" name="フローチャート: 判断 933">
          <a:extLst>
            <a:ext uri="{FF2B5EF4-FFF2-40B4-BE49-F238E27FC236}">
              <a16:creationId xmlns:a16="http://schemas.microsoft.com/office/drawing/2014/main" id="{D01A982C-CA76-4C50-968A-D733E1C42B73}"/>
            </a:ext>
          </a:extLst>
        </xdr:cNvPr>
        <xdr:cNvSpPr/>
      </xdr:nvSpPr>
      <xdr:spPr>
        <a:xfrm>
          <a:off x="17162780" y="17838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73298</xdr:rowOff>
    </xdr:from>
    <xdr:to>
      <xdr:col>98</xdr:col>
      <xdr:colOff>38100</xdr:colOff>
      <xdr:row>107</xdr:row>
      <xdr:rowOff>3448</xdr:rowOff>
    </xdr:to>
    <xdr:sp macro="" textlink="">
      <xdr:nvSpPr>
        <xdr:cNvPr id="935" name="フローチャート: 判断 934">
          <a:extLst>
            <a:ext uri="{FF2B5EF4-FFF2-40B4-BE49-F238E27FC236}">
              <a16:creationId xmlns:a16="http://schemas.microsoft.com/office/drawing/2014/main" id="{392CD99D-8B89-4863-B35E-CB0C6AD3C267}"/>
            </a:ext>
          </a:extLst>
        </xdr:cNvPr>
        <xdr:cNvSpPr/>
      </xdr:nvSpPr>
      <xdr:spPr>
        <a:xfrm>
          <a:off x="16388080" y="1784313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id="{329F500A-B8F9-4A13-B3A1-72AD84E6E3E7}"/>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0E29C9E0-BEF3-4CED-BAFF-27058389AEC8}"/>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8" name="テキスト ボックス 937">
          <a:extLst>
            <a:ext uri="{FF2B5EF4-FFF2-40B4-BE49-F238E27FC236}">
              <a16:creationId xmlns:a16="http://schemas.microsoft.com/office/drawing/2014/main" id="{1781FEE4-6D60-411A-A981-26DCF7CCAA80}"/>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9" name="テキスト ボックス 938">
          <a:extLst>
            <a:ext uri="{FF2B5EF4-FFF2-40B4-BE49-F238E27FC236}">
              <a16:creationId xmlns:a16="http://schemas.microsoft.com/office/drawing/2014/main" id="{9ED1487F-4875-4641-8F09-1462F10D5B2B}"/>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0" name="テキスト ボックス 939">
          <a:extLst>
            <a:ext uri="{FF2B5EF4-FFF2-40B4-BE49-F238E27FC236}">
              <a16:creationId xmlns:a16="http://schemas.microsoft.com/office/drawing/2014/main" id="{570AC10A-07EE-4312-9DEB-53D21BB3B802}"/>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47716</xdr:rowOff>
    </xdr:from>
    <xdr:to>
      <xdr:col>116</xdr:col>
      <xdr:colOff>114300</xdr:colOff>
      <xdr:row>107</xdr:row>
      <xdr:rowOff>149316</xdr:rowOff>
    </xdr:to>
    <xdr:sp macro="" textlink="">
      <xdr:nvSpPr>
        <xdr:cNvPr id="941" name="楕円 940">
          <a:extLst>
            <a:ext uri="{FF2B5EF4-FFF2-40B4-BE49-F238E27FC236}">
              <a16:creationId xmlns:a16="http://schemas.microsoft.com/office/drawing/2014/main" id="{590AC686-819F-4F62-8B6A-FBD1A15C45CF}"/>
            </a:ext>
          </a:extLst>
        </xdr:cNvPr>
        <xdr:cNvSpPr/>
      </xdr:nvSpPr>
      <xdr:spPr>
        <a:xfrm>
          <a:off x="19458940" y="17985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26143</xdr:rowOff>
    </xdr:from>
    <xdr:ext cx="469744" cy="259045"/>
    <xdr:sp macro="" textlink="">
      <xdr:nvSpPr>
        <xdr:cNvPr id="942" name="【公民館】&#10;一人当たり面積該当値テキスト">
          <a:extLst>
            <a:ext uri="{FF2B5EF4-FFF2-40B4-BE49-F238E27FC236}">
              <a16:creationId xmlns:a16="http://schemas.microsoft.com/office/drawing/2014/main" id="{9A9C8586-F371-4A23-9662-AF20B64E8936}"/>
            </a:ext>
          </a:extLst>
        </xdr:cNvPr>
        <xdr:cNvSpPr txBox="1"/>
      </xdr:nvSpPr>
      <xdr:spPr>
        <a:xfrm>
          <a:off x="19547840" y="17963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50981</xdr:rowOff>
    </xdr:from>
    <xdr:to>
      <xdr:col>112</xdr:col>
      <xdr:colOff>38100</xdr:colOff>
      <xdr:row>107</xdr:row>
      <xdr:rowOff>152581</xdr:rowOff>
    </xdr:to>
    <xdr:sp macro="" textlink="">
      <xdr:nvSpPr>
        <xdr:cNvPr id="943" name="楕円 942">
          <a:extLst>
            <a:ext uri="{FF2B5EF4-FFF2-40B4-BE49-F238E27FC236}">
              <a16:creationId xmlns:a16="http://schemas.microsoft.com/office/drawing/2014/main" id="{59A22935-DB40-435B-A732-1966DE994987}"/>
            </a:ext>
          </a:extLst>
        </xdr:cNvPr>
        <xdr:cNvSpPr/>
      </xdr:nvSpPr>
      <xdr:spPr>
        <a:xfrm>
          <a:off x="18735040" y="1798846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98516</xdr:rowOff>
    </xdr:from>
    <xdr:to>
      <xdr:col>116</xdr:col>
      <xdr:colOff>63500</xdr:colOff>
      <xdr:row>107</xdr:row>
      <xdr:rowOff>101781</xdr:rowOff>
    </xdr:to>
    <xdr:cxnSp macro="">
      <xdr:nvCxnSpPr>
        <xdr:cNvPr id="944" name="直線コネクタ 943">
          <a:extLst>
            <a:ext uri="{FF2B5EF4-FFF2-40B4-BE49-F238E27FC236}">
              <a16:creationId xmlns:a16="http://schemas.microsoft.com/office/drawing/2014/main" id="{F7BCC289-193C-4491-A057-2C24F68869D6}"/>
            </a:ext>
          </a:extLst>
        </xdr:cNvPr>
        <xdr:cNvCxnSpPr/>
      </xdr:nvCxnSpPr>
      <xdr:spPr>
        <a:xfrm flipV="1">
          <a:off x="18778220" y="18035996"/>
          <a:ext cx="73152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55336</xdr:rowOff>
    </xdr:from>
    <xdr:to>
      <xdr:col>107</xdr:col>
      <xdr:colOff>101600</xdr:colOff>
      <xdr:row>107</xdr:row>
      <xdr:rowOff>156936</xdr:rowOff>
    </xdr:to>
    <xdr:sp macro="" textlink="">
      <xdr:nvSpPr>
        <xdr:cNvPr id="945" name="楕円 944">
          <a:extLst>
            <a:ext uri="{FF2B5EF4-FFF2-40B4-BE49-F238E27FC236}">
              <a16:creationId xmlns:a16="http://schemas.microsoft.com/office/drawing/2014/main" id="{AA31F015-1B9C-4D35-ACDE-D1C58CB56B97}"/>
            </a:ext>
          </a:extLst>
        </xdr:cNvPr>
        <xdr:cNvSpPr/>
      </xdr:nvSpPr>
      <xdr:spPr>
        <a:xfrm>
          <a:off x="17937480" y="17992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101781</xdr:rowOff>
    </xdr:from>
    <xdr:to>
      <xdr:col>111</xdr:col>
      <xdr:colOff>177800</xdr:colOff>
      <xdr:row>107</xdr:row>
      <xdr:rowOff>106136</xdr:rowOff>
    </xdr:to>
    <xdr:cxnSp macro="">
      <xdr:nvCxnSpPr>
        <xdr:cNvPr id="946" name="直線コネクタ 945">
          <a:extLst>
            <a:ext uri="{FF2B5EF4-FFF2-40B4-BE49-F238E27FC236}">
              <a16:creationId xmlns:a16="http://schemas.microsoft.com/office/drawing/2014/main" id="{D45A11DD-56B5-4EFE-9969-B9EEAF435040}"/>
            </a:ext>
          </a:extLst>
        </xdr:cNvPr>
        <xdr:cNvCxnSpPr/>
      </xdr:nvCxnSpPr>
      <xdr:spPr>
        <a:xfrm flipV="1">
          <a:off x="17988280" y="18039261"/>
          <a:ext cx="789940" cy="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59689</xdr:rowOff>
    </xdr:from>
    <xdr:to>
      <xdr:col>102</xdr:col>
      <xdr:colOff>165100</xdr:colOff>
      <xdr:row>107</xdr:row>
      <xdr:rowOff>161289</xdr:rowOff>
    </xdr:to>
    <xdr:sp macro="" textlink="">
      <xdr:nvSpPr>
        <xdr:cNvPr id="947" name="楕円 946">
          <a:extLst>
            <a:ext uri="{FF2B5EF4-FFF2-40B4-BE49-F238E27FC236}">
              <a16:creationId xmlns:a16="http://schemas.microsoft.com/office/drawing/2014/main" id="{38A11A1A-026D-49C5-A818-CAA5F5C0D4FB}"/>
            </a:ext>
          </a:extLst>
        </xdr:cNvPr>
        <xdr:cNvSpPr/>
      </xdr:nvSpPr>
      <xdr:spPr>
        <a:xfrm>
          <a:off x="17162780" y="17997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106136</xdr:rowOff>
    </xdr:from>
    <xdr:to>
      <xdr:col>107</xdr:col>
      <xdr:colOff>50800</xdr:colOff>
      <xdr:row>107</xdr:row>
      <xdr:rowOff>110489</xdr:rowOff>
    </xdr:to>
    <xdr:cxnSp macro="">
      <xdr:nvCxnSpPr>
        <xdr:cNvPr id="948" name="直線コネクタ 947">
          <a:extLst>
            <a:ext uri="{FF2B5EF4-FFF2-40B4-BE49-F238E27FC236}">
              <a16:creationId xmlns:a16="http://schemas.microsoft.com/office/drawing/2014/main" id="{3CFC8828-EF3A-4B9E-AD7D-845C55FCDB74}"/>
            </a:ext>
          </a:extLst>
        </xdr:cNvPr>
        <xdr:cNvCxnSpPr/>
      </xdr:nvCxnSpPr>
      <xdr:spPr>
        <a:xfrm flipV="1">
          <a:off x="17213580" y="18043616"/>
          <a:ext cx="774700" cy="4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62956</xdr:rowOff>
    </xdr:from>
    <xdr:to>
      <xdr:col>98</xdr:col>
      <xdr:colOff>38100</xdr:colOff>
      <xdr:row>107</xdr:row>
      <xdr:rowOff>164556</xdr:rowOff>
    </xdr:to>
    <xdr:sp macro="" textlink="">
      <xdr:nvSpPr>
        <xdr:cNvPr id="949" name="楕円 948">
          <a:extLst>
            <a:ext uri="{FF2B5EF4-FFF2-40B4-BE49-F238E27FC236}">
              <a16:creationId xmlns:a16="http://schemas.microsoft.com/office/drawing/2014/main" id="{1885CE09-7F5F-4DD9-A4C4-757F9176D114}"/>
            </a:ext>
          </a:extLst>
        </xdr:cNvPr>
        <xdr:cNvSpPr/>
      </xdr:nvSpPr>
      <xdr:spPr>
        <a:xfrm>
          <a:off x="16388080" y="1800043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110489</xdr:rowOff>
    </xdr:from>
    <xdr:to>
      <xdr:col>102</xdr:col>
      <xdr:colOff>114300</xdr:colOff>
      <xdr:row>107</xdr:row>
      <xdr:rowOff>113756</xdr:rowOff>
    </xdr:to>
    <xdr:cxnSp macro="">
      <xdr:nvCxnSpPr>
        <xdr:cNvPr id="950" name="直線コネクタ 949">
          <a:extLst>
            <a:ext uri="{FF2B5EF4-FFF2-40B4-BE49-F238E27FC236}">
              <a16:creationId xmlns:a16="http://schemas.microsoft.com/office/drawing/2014/main" id="{54ECC8AA-C4C5-46F7-8B6B-70A5A073B4E4}"/>
            </a:ext>
          </a:extLst>
        </xdr:cNvPr>
        <xdr:cNvCxnSpPr/>
      </xdr:nvCxnSpPr>
      <xdr:spPr>
        <a:xfrm flipV="1">
          <a:off x="16431260" y="18047969"/>
          <a:ext cx="78232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37391</xdr:rowOff>
    </xdr:from>
    <xdr:ext cx="469744" cy="259045"/>
    <xdr:sp macro="" textlink="">
      <xdr:nvSpPr>
        <xdr:cNvPr id="951" name="n_1aveValue【公民館】&#10;一人当たり面積">
          <a:extLst>
            <a:ext uri="{FF2B5EF4-FFF2-40B4-BE49-F238E27FC236}">
              <a16:creationId xmlns:a16="http://schemas.microsoft.com/office/drawing/2014/main" id="{839CE537-C873-40AC-A159-970287EFB821}"/>
            </a:ext>
          </a:extLst>
        </xdr:cNvPr>
        <xdr:cNvSpPr txBox="1"/>
      </xdr:nvSpPr>
      <xdr:spPr>
        <a:xfrm>
          <a:off x="18561127" y="17639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23240</xdr:rowOff>
    </xdr:from>
    <xdr:ext cx="469744" cy="259045"/>
    <xdr:sp macro="" textlink="">
      <xdr:nvSpPr>
        <xdr:cNvPr id="952" name="n_2aveValue【公民館】&#10;一人当たり面積">
          <a:extLst>
            <a:ext uri="{FF2B5EF4-FFF2-40B4-BE49-F238E27FC236}">
              <a16:creationId xmlns:a16="http://schemas.microsoft.com/office/drawing/2014/main" id="{F5A270A5-F08F-4C1F-8F8F-4627D9B61E9C}"/>
            </a:ext>
          </a:extLst>
        </xdr:cNvPr>
        <xdr:cNvSpPr txBox="1"/>
      </xdr:nvSpPr>
      <xdr:spPr>
        <a:xfrm>
          <a:off x="17776267" y="17625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15620</xdr:rowOff>
    </xdr:from>
    <xdr:ext cx="469744" cy="259045"/>
    <xdr:sp macro="" textlink="">
      <xdr:nvSpPr>
        <xdr:cNvPr id="953" name="n_3aveValue【公民館】&#10;一人当たり面積">
          <a:extLst>
            <a:ext uri="{FF2B5EF4-FFF2-40B4-BE49-F238E27FC236}">
              <a16:creationId xmlns:a16="http://schemas.microsoft.com/office/drawing/2014/main" id="{5068F72D-5F6E-4C4B-B81B-CBD6D750BF27}"/>
            </a:ext>
          </a:extLst>
        </xdr:cNvPr>
        <xdr:cNvSpPr txBox="1"/>
      </xdr:nvSpPr>
      <xdr:spPr>
        <a:xfrm>
          <a:off x="17001567" y="17617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19975</xdr:rowOff>
    </xdr:from>
    <xdr:ext cx="469744" cy="259045"/>
    <xdr:sp macro="" textlink="">
      <xdr:nvSpPr>
        <xdr:cNvPr id="954" name="n_4aveValue【公民館】&#10;一人当たり面積">
          <a:extLst>
            <a:ext uri="{FF2B5EF4-FFF2-40B4-BE49-F238E27FC236}">
              <a16:creationId xmlns:a16="http://schemas.microsoft.com/office/drawing/2014/main" id="{6358E0E3-DD3C-4B3A-A729-242AAC576797}"/>
            </a:ext>
          </a:extLst>
        </xdr:cNvPr>
        <xdr:cNvSpPr txBox="1"/>
      </xdr:nvSpPr>
      <xdr:spPr>
        <a:xfrm>
          <a:off x="16226867" y="17622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143708</xdr:rowOff>
    </xdr:from>
    <xdr:ext cx="469744" cy="259045"/>
    <xdr:sp macro="" textlink="">
      <xdr:nvSpPr>
        <xdr:cNvPr id="955" name="n_1mainValue【公民館】&#10;一人当たり面積">
          <a:extLst>
            <a:ext uri="{FF2B5EF4-FFF2-40B4-BE49-F238E27FC236}">
              <a16:creationId xmlns:a16="http://schemas.microsoft.com/office/drawing/2014/main" id="{5D73CB56-EE86-426F-934E-90335F4DA9D9}"/>
            </a:ext>
          </a:extLst>
        </xdr:cNvPr>
        <xdr:cNvSpPr txBox="1"/>
      </xdr:nvSpPr>
      <xdr:spPr>
        <a:xfrm>
          <a:off x="18561127" y="1808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148063</xdr:rowOff>
    </xdr:from>
    <xdr:ext cx="469744" cy="259045"/>
    <xdr:sp macro="" textlink="">
      <xdr:nvSpPr>
        <xdr:cNvPr id="956" name="n_2mainValue【公民館】&#10;一人当たり面積">
          <a:extLst>
            <a:ext uri="{FF2B5EF4-FFF2-40B4-BE49-F238E27FC236}">
              <a16:creationId xmlns:a16="http://schemas.microsoft.com/office/drawing/2014/main" id="{02F7E599-791F-4554-A95E-98CFA843823F}"/>
            </a:ext>
          </a:extLst>
        </xdr:cNvPr>
        <xdr:cNvSpPr txBox="1"/>
      </xdr:nvSpPr>
      <xdr:spPr>
        <a:xfrm>
          <a:off x="17776267" y="18085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152416</xdr:rowOff>
    </xdr:from>
    <xdr:ext cx="469744" cy="259045"/>
    <xdr:sp macro="" textlink="">
      <xdr:nvSpPr>
        <xdr:cNvPr id="957" name="n_3mainValue【公民館】&#10;一人当たり面積">
          <a:extLst>
            <a:ext uri="{FF2B5EF4-FFF2-40B4-BE49-F238E27FC236}">
              <a16:creationId xmlns:a16="http://schemas.microsoft.com/office/drawing/2014/main" id="{566D14C8-D079-4333-8366-FF1CC2B3318C}"/>
            </a:ext>
          </a:extLst>
        </xdr:cNvPr>
        <xdr:cNvSpPr txBox="1"/>
      </xdr:nvSpPr>
      <xdr:spPr>
        <a:xfrm>
          <a:off x="17001567" y="18089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155683</xdr:rowOff>
    </xdr:from>
    <xdr:ext cx="469744" cy="259045"/>
    <xdr:sp macro="" textlink="">
      <xdr:nvSpPr>
        <xdr:cNvPr id="958" name="n_4mainValue【公民館】&#10;一人当たり面積">
          <a:extLst>
            <a:ext uri="{FF2B5EF4-FFF2-40B4-BE49-F238E27FC236}">
              <a16:creationId xmlns:a16="http://schemas.microsoft.com/office/drawing/2014/main" id="{6C10F5CF-B99F-4E7C-B5EC-2FC7595305A8}"/>
            </a:ext>
          </a:extLst>
        </xdr:cNvPr>
        <xdr:cNvSpPr txBox="1"/>
      </xdr:nvSpPr>
      <xdr:spPr>
        <a:xfrm>
          <a:off x="16226867" y="18093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9" name="正方形/長方形 958">
          <a:extLst>
            <a:ext uri="{FF2B5EF4-FFF2-40B4-BE49-F238E27FC236}">
              <a16:creationId xmlns:a16="http://schemas.microsoft.com/office/drawing/2014/main" id="{BB2E99E2-215C-4A24-929F-2361A111B879}"/>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0" name="正方形/長方形 959">
          <a:extLst>
            <a:ext uri="{FF2B5EF4-FFF2-40B4-BE49-F238E27FC236}">
              <a16:creationId xmlns:a16="http://schemas.microsoft.com/office/drawing/2014/main" id="{4DDC9B16-ACF5-4345-AD82-9ED88FB70BAC}"/>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1" name="テキスト ボックス 960">
          <a:extLst>
            <a:ext uri="{FF2B5EF4-FFF2-40B4-BE49-F238E27FC236}">
              <a16:creationId xmlns:a16="http://schemas.microsoft.com/office/drawing/2014/main" id="{60B8C2E0-7AAB-415B-9789-9F30D8F1C405}"/>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年度においては、岩和田</a:t>
          </a:r>
          <a:r>
            <a:rPr kumimoji="1" lang="ja-JP" altLang="en-US" sz="1100">
              <a:solidFill>
                <a:schemeClr val="dk1"/>
              </a:solidFill>
              <a:effectLst/>
              <a:latin typeface="+mn-lt"/>
              <a:ea typeface="+mn-ea"/>
              <a:cs typeface="+mn-cs"/>
            </a:rPr>
            <a:t>町営住宅</a:t>
          </a:r>
          <a:r>
            <a:rPr kumimoji="1" lang="ja-JP" altLang="ja-JP" sz="1100">
              <a:solidFill>
                <a:schemeClr val="dk1"/>
              </a:solidFill>
              <a:effectLst/>
              <a:latin typeface="+mn-lt"/>
              <a:ea typeface="+mn-ea"/>
              <a:cs typeface="+mn-cs"/>
            </a:rPr>
            <a:t>の除却があった</a:t>
          </a:r>
          <a:r>
            <a:rPr kumimoji="1" lang="ja-JP" altLang="en-US" sz="1100">
              <a:solidFill>
                <a:schemeClr val="dk1"/>
              </a:solidFill>
              <a:effectLst/>
              <a:latin typeface="+mn-lt"/>
              <a:ea typeface="+mn-ea"/>
              <a:cs typeface="+mn-cs"/>
            </a:rPr>
            <a:t>ため公営住宅についての減価償却率は下がったものの、依然として高い水準にある。そのほか、全体としては</a:t>
          </a:r>
          <a:r>
            <a:rPr kumimoji="1" lang="ja-JP" altLang="ja-JP" sz="1100">
              <a:solidFill>
                <a:schemeClr val="dk1"/>
              </a:solidFill>
              <a:effectLst/>
              <a:latin typeface="+mn-lt"/>
              <a:ea typeface="+mn-ea"/>
              <a:cs typeface="+mn-cs"/>
            </a:rPr>
            <a:t>新設や大規模改修等がなかったため大きな変動はなく、減価償却率は全体的に徐々に上昇している状況である。</a:t>
          </a:r>
          <a:endParaRPr lang="ja-JP" altLang="ja-JP" sz="1400">
            <a:effectLst/>
          </a:endParaRPr>
        </a:p>
        <a:p>
          <a:r>
            <a:rPr kumimoji="1" lang="ja-JP" altLang="ja-JP" sz="1100">
              <a:solidFill>
                <a:schemeClr val="dk1"/>
              </a:solidFill>
              <a:effectLst/>
              <a:latin typeface="+mn-lt"/>
              <a:ea typeface="+mn-ea"/>
              <a:cs typeface="+mn-cs"/>
            </a:rPr>
            <a:t>また、公営住宅や児童館</a:t>
          </a:r>
          <a:r>
            <a:rPr kumimoji="1" lang="ja-JP" altLang="en-US" sz="1100">
              <a:solidFill>
                <a:schemeClr val="dk1"/>
              </a:solidFill>
              <a:effectLst/>
              <a:latin typeface="+mn-lt"/>
              <a:ea typeface="+mn-ea"/>
              <a:cs typeface="+mn-cs"/>
            </a:rPr>
            <a:t>、公民館</a:t>
          </a:r>
          <a:r>
            <a:rPr kumimoji="1" lang="ja-JP" altLang="ja-JP" sz="1100">
              <a:solidFill>
                <a:schemeClr val="dk1"/>
              </a:solidFill>
              <a:effectLst/>
              <a:latin typeface="+mn-lt"/>
              <a:ea typeface="+mn-ea"/>
              <a:cs typeface="+mn-cs"/>
            </a:rPr>
            <a:t>などは、類似団体内平均値と比較しても非常に高い減価償却率となっており、安全な施設運営</a:t>
          </a:r>
          <a:r>
            <a:rPr kumimoji="1" lang="ja-JP" altLang="en-US" sz="1100">
              <a:solidFill>
                <a:schemeClr val="dk1"/>
              </a:solidFill>
              <a:effectLst/>
              <a:latin typeface="+mn-lt"/>
              <a:ea typeface="+mn-ea"/>
              <a:cs typeface="+mn-cs"/>
            </a:rPr>
            <a:t>管理</a:t>
          </a:r>
          <a:r>
            <a:rPr kumimoji="1" lang="ja-JP" altLang="ja-JP" sz="1100">
              <a:solidFill>
                <a:schemeClr val="dk1"/>
              </a:solidFill>
              <a:effectLst/>
              <a:latin typeface="+mn-lt"/>
              <a:ea typeface="+mn-ea"/>
              <a:cs typeface="+mn-cs"/>
            </a:rPr>
            <a:t>および適正な</a:t>
          </a:r>
          <a:r>
            <a:rPr kumimoji="1" lang="ja-JP" altLang="en-US" sz="1100">
              <a:solidFill>
                <a:schemeClr val="dk1"/>
              </a:solidFill>
              <a:effectLst/>
              <a:latin typeface="+mn-lt"/>
              <a:ea typeface="+mn-ea"/>
              <a:cs typeface="+mn-cs"/>
            </a:rPr>
            <a:t>老朽化対策</a:t>
          </a:r>
          <a:r>
            <a:rPr kumimoji="1" lang="ja-JP" altLang="ja-JP" sz="1100">
              <a:solidFill>
                <a:schemeClr val="dk1"/>
              </a:solidFill>
              <a:effectLst/>
              <a:latin typeface="+mn-lt"/>
              <a:ea typeface="+mn-ea"/>
              <a:cs typeface="+mn-cs"/>
            </a:rPr>
            <a:t>に努めていく必要がある。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8FD31CFE-AD90-4894-B96C-D8EC13BE130E}"/>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16FC4FFA-7208-42BC-9B1E-7F4D73EA0D8E}"/>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E99EAAFD-3EE4-4C23-A9CC-BE6752C5D5A3}"/>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A30BD02C-B396-4099-AFC2-1E1A3C433C9C}"/>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千葉県御宿町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18218EC8-D3C1-4C17-9131-39CBA4CEFADA}"/>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904575A5-65E0-4982-A3C9-CDB638FDEC42}"/>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AC01EA9B-96A1-48DC-9565-968FEBB0D579}"/>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DA833FA7-3BCC-49E1-96E3-B92A66BF6DB7}"/>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73EF53FE-0E96-497C-BD29-15C4F4ACCDEB}"/>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12207807-5FA7-4704-87D3-243F063FD28D}"/>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7,114
7,052
24.85
4,532,894
4,169,033
336,326
2,631,318
3,074,029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6D58BAA2-1425-45C6-84F0-259AF75A795B}"/>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44AC48A-23E5-432F-BD43-5326CF1D16D0}"/>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DDF59674-E535-4EDC-A0FA-3E30971087B4}"/>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20D63532-7428-463F-9F53-CA1F0FA99D5F}"/>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F4B7C74F-3EA2-40F5-A024-E9E5A21EE7E7}"/>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936D59BE-254E-4AEE-9D86-34850732C5D4}"/>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A02FEA1A-B1FD-4A98-9052-634BCEDC75E5}"/>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D310F969-ECE8-4698-8F05-C57865D614A4}"/>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C26A6D5A-F155-4415-BCD2-DB9192BFF308}"/>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5B53F4FB-479A-4751-92C3-CCE89574F008}"/>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32182F03-A81A-44E1-9DB4-BB13418569CD}"/>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B099567F-2401-401A-95D7-7978C5D9DEEE}"/>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36FCC105-BF0D-4C1B-9609-6C1D5893DD8C}"/>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E51F9ED-8127-41DB-8256-BA4B4EA0C8FB}"/>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1580CE3A-9EE0-4316-9772-0010E6287EAB}"/>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EFFB3AE9-C797-4496-85D4-6E0A975165A5}"/>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DB506CCD-8EBB-4237-A114-14D1E69AA48E}"/>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1BAB469-9AE6-4668-BD53-42D1B2043D37}"/>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397A1067-74A1-4527-A7C0-271BAD824298}"/>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9F378015-900B-47AE-95A3-336B65BC72AB}"/>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4F6145D1-B804-4457-8DE7-0F5972C43F69}"/>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18ADED8B-C746-40B1-9BF8-AAA73C93C141}"/>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851E8A73-DF1F-49A3-8A13-FE2B3EF87233}"/>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B7FC6FE-DA76-479E-BD12-7A2C1528C7B7}"/>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E1BAD738-159F-45CC-B33F-25762C11B13B}"/>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3133322E-D800-4531-BD0A-21BA18ED3086}"/>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8A287B48-19D3-4F4C-8A31-A47D4AA75127}"/>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4DC8C879-37E0-4CB0-AEA7-A2D8B0AD3FED}"/>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24DB49BB-D401-4D7F-B396-AA4D8564C073}"/>
            </a:ext>
          </a:extLst>
        </xdr:cNvPr>
        <xdr:cNvSpPr/>
      </xdr:nvSpPr>
      <xdr:spPr>
        <a:xfrm>
          <a:off x="670560" y="521589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0DCAEA5F-D4BF-4C0F-857B-51261114305A}"/>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1BDC2161-59B2-43D6-BAA0-DF057ECCB3EE}"/>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3C2F6D42-2970-4439-BEB9-FC436F18CE1C}"/>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0B949263-24CC-4BB4-B43C-70C9FE51B7D5}"/>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5D940B53-0535-401C-922B-72FAFF92B38A}"/>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983C84D9-11B8-4A4F-BD20-CFFAF392E255}"/>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069A9243-94D4-4008-B5FA-D2D0524C633E}"/>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0011F7CD-31F5-4FA1-AB35-7D0C28E3B8BD}"/>
            </a:ext>
          </a:extLst>
        </xdr:cNvPr>
        <xdr:cNvSpPr/>
      </xdr:nvSpPr>
      <xdr:spPr>
        <a:xfrm>
          <a:off x="5826760" y="521589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24DA0B82-940E-4AF7-8D3F-FF52EA32DC3E}"/>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4F0C6CE9-AC64-4B00-BE64-11FB0E9F4BEB}"/>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539FD2BA-7512-4AAA-B9A4-FC1AD6A4D6F6}"/>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FDA0F81B-EC1D-48B5-9895-17472A40DBEE}"/>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A5456718-E26B-465B-BEF1-75332EB2D083}"/>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2A2FFE5A-0FEA-46EB-8355-849D0C646B63}"/>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6E95BEE8-0AD0-4F61-A9A0-B491535BF6B0}"/>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13E393D3-5E9C-46C7-8B47-726AA0C4A765}"/>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9659D307-405A-48E6-84C9-E25B2ECEBA48}"/>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28F9D8F3-AE7A-4C64-83EB-A380609D7DE0}"/>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69FBF72A-2C85-43F6-86D1-4633E14527E1}"/>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08F0427E-DABB-4BE7-95D1-BCA6A552C83E}"/>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4715A4D5-E7FE-4CE4-8069-420F5F5492AB}"/>
            </a:ext>
          </a:extLst>
        </xdr:cNvPr>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044DEF2D-24D8-4797-9892-3723ABCD5E46}"/>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BD1E1E39-1B7D-4AC6-A960-B58747CCA7F8}"/>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50EE8BE6-ECE7-448B-A460-B6F1A0BABEF3}"/>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942F4AB8-4B62-41C0-9D34-810B136EE64F}"/>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F485B938-FACA-4E31-9EDF-773DB8546FB1}"/>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BEAD0117-2CE9-4A25-AAFC-C6478657F7B0}"/>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25323740-1DB1-4EDD-9E9F-713DB1E8B858}"/>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621B2C95-09CF-4340-8FD5-D7CC8F86CA5F}"/>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9B00CA4F-3CB9-4A91-8794-02A922BE255E}"/>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7C7DB5C8-8F84-4B5D-B352-531A8543EB57}"/>
            </a:ext>
          </a:extLst>
        </xdr:cNvPr>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D3ADA5A9-B661-40B8-8E89-0A2C90F285DA}"/>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60867596-BDC6-4780-9422-18A69A374BCC}"/>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50619</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E5D186D2-B012-4633-88CD-04537964F320}"/>
            </a:ext>
          </a:extLst>
        </xdr:cNvPr>
        <xdr:cNvCxnSpPr/>
      </xdr:nvCxnSpPr>
      <xdr:spPr>
        <a:xfrm flipV="1">
          <a:off x="4086225" y="9438459"/>
          <a:ext cx="0" cy="1421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606A2AC4-AD78-419F-90CB-6D62B1C640E7}"/>
            </a:ext>
          </a:extLst>
        </xdr:cNvPr>
        <xdr:cNvSpPr txBox="1"/>
      </xdr:nvSpPr>
      <xdr:spPr>
        <a:xfrm>
          <a:off x="4124960" y="10863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E622196A-5139-40FD-9319-A81FE8F2B46C}"/>
            </a:ext>
          </a:extLst>
        </xdr:cNvPr>
        <xdr:cNvCxnSpPr/>
      </xdr:nvCxnSpPr>
      <xdr:spPr>
        <a:xfrm>
          <a:off x="4020820" y="108595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168746</xdr:rowOff>
    </xdr:from>
    <xdr:ext cx="405111" cy="259045"/>
    <xdr:sp macro="" textlink="">
      <xdr:nvSpPr>
        <xdr:cNvPr id="77" name="【体育館・プール】&#10;有形固定資産減価償却率最大値テキスト">
          <a:extLst>
            <a:ext uri="{FF2B5EF4-FFF2-40B4-BE49-F238E27FC236}">
              <a16:creationId xmlns:a16="http://schemas.microsoft.com/office/drawing/2014/main" id="{B0381DD8-0F82-422B-B14F-6942F7292E9F}"/>
            </a:ext>
          </a:extLst>
        </xdr:cNvPr>
        <xdr:cNvSpPr txBox="1"/>
      </xdr:nvSpPr>
      <xdr:spPr>
        <a:xfrm>
          <a:off x="4124960" y="9221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50619</xdr:rowOff>
    </xdr:from>
    <xdr:to>
      <xdr:col>24</xdr:col>
      <xdr:colOff>152400</xdr:colOff>
      <xdr:row>56</xdr:row>
      <xdr:rowOff>50619</xdr:rowOff>
    </xdr:to>
    <xdr:cxnSp macro="">
      <xdr:nvCxnSpPr>
        <xdr:cNvPr id="78" name="直線コネクタ 77">
          <a:extLst>
            <a:ext uri="{FF2B5EF4-FFF2-40B4-BE49-F238E27FC236}">
              <a16:creationId xmlns:a16="http://schemas.microsoft.com/office/drawing/2014/main" id="{390F2014-9099-4F88-B0EA-98AF434A9898}"/>
            </a:ext>
          </a:extLst>
        </xdr:cNvPr>
        <xdr:cNvCxnSpPr/>
      </xdr:nvCxnSpPr>
      <xdr:spPr>
        <a:xfrm>
          <a:off x="4020820" y="94384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76217</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D5983F38-133A-4897-AD90-ECFCEC124771}"/>
            </a:ext>
          </a:extLst>
        </xdr:cNvPr>
        <xdr:cNvSpPr txBox="1"/>
      </xdr:nvSpPr>
      <xdr:spPr>
        <a:xfrm>
          <a:off x="4124960" y="10302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97790</xdr:rowOff>
    </xdr:from>
    <xdr:to>
      <xdr:col>24</xdr:col>
      <xdr:colOff>114300</xdr:colOff>
      <xdr:row>62</xdr:row>
      <xdr:rowOff>27940</xdr:rowOff>
    </xdr:to>
    <xdr:sp macro="" textlink="">
      <xdr:nvSpPr>
        <xdr:cNvPr id="80" name="フローチャート: 判断 79">
          <a:extLst>
            <a:ext uri="{FF2B5EF4-FFF2-40B4-BE49-F238E27FC236}">
              <a16:creationId xmlns:a16="http://schemas.microsoft.com/office/drawing/2014/main" id="{2D022407-7AAE-4A6A-91BF-B17A089821B5}"/>
            </a:ext>
          </a:extLst>
        </xdr:cNvPr>
        <xdr:cNvSpPr/>
      </xdr:nvSpPr>
      <xdr:spPr>
        <a:xfrm>
          <a:off x="4036060" y="103238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78196</xdr:rowOff>
    </xdr:from>
    <xdr:to>
      <xdr:col>20</xdr:col>
      <xdr:colOff>38100</xdr:colOff>
      <xdr:row>62</xdr:row>
      <xdr:rowOff>8346</xdr:rowOff>
    </xdr:to>
    <xdr:sp macro="" textlink="">
      <xdr:nvSpPr>
        <xdr:cNvPr id="81" name="フローチャート: 判断 80">
          <a:extLst>
            <a:ext uri="{FF2B5EF4-FFF2-40B4-BE49-F238E27FC236}">
              <a16:creationId xmlns:a16="http://schemas.microsoft.com/office/drawing/2014/main" id="{D0AD54EA-2DF3-406C-AFBA-0F67D173CFFC}"/>
            </a:ext>
          </a:extLst>
        </xdr:cNvPr>
        <xdr:cNvSpPr/>
      </xdr:nvSpPr>
      <xdr:spPr>
        <a:xfrm>
          <a:off x="3312160" y="1030423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43906</xdr:rowOff>
    </xdr:from>
    <xdr:to>
      <xdr:col>15</xdr:col>
      <xdr:colOff>101600</xdr:colOff>
      <xdr:row>61</xdr:row>
      <xdr:rowOff>145506</xdr:rowOff>
    </xdr:to>
    <xdr:sp macro="" textlink="">
      <xdr:nvSpPr>
        <xdr:cNvPr id="82" name="フローチャート: 判断 81">
          <a:extLst>
            <a:ext uri="{FF2B5EF4-FFF2-40B4-BE49-F238E27FC236}">
              <a16:creationId xmlns:a16="http://schemas.microsoft.com/office/drawing/2014/main" id="{4F9F22CC-F342-4581-8E4E-74770F0646BC}"/>
            </a:ext>
          </a:extLst>
        </xdr:cNvPr>
        <xdr:cNvSpPr/>
      </xdr:nvSpPr>
      <xdr:spPr>
        <a:xfrm>
          <a:off x="2514600" y="1026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39007</xdr:rowOff>
    </xdr:from>
    <xdr:to>
      <xdr:col>10</xdr:col>
      <xdr:colOff>165100</xdr:colOff>
      <xdr:row>61</xdr:row>
      <xdr:rowOff>140607</xdr:rowOff>
    </xdr:to>
    <xdr:sp macro="" textlink="">
      <xdr:nvSpPr>
        <xdr:cNvPr id="83" name="フローチャート: 判断 82">
          <a:extLst>
            <a:ext uri="{FF2B5EF4-FFF2-40B4-BE49-F238E27FC236}">
              <a16:creationId xmlns:a16="http://schemas.microsoft.com/office/drawing/2014/main" id="{7CFEE48B-496A-4674-A261-04688B4A0321}"/>
            </a:ext>
          </a:extLst>
        </xdr:cNvPr>
        <xdr:cNvSpPr/>
      </xdr:nvSpPr>
      <xdr:spPr>
        <a:xfrm>
          <a:off x="1739900" y="1026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32476</xdr:rowOff>
    </xdr:from>
    <xdr:to>
      <xdr:col>6</xdr:col>
      <xdr:colOff>38100</xdr:colOff>
      <xdr:row>61</xdr:row>
      <xdr:rowOff>134076</xdr:rowOff>
    </xdr:to>
    <xdr:sp macro="" textlink="">
      <xdr:nvSpPr>
        <xdr:cNvPr id="84" name="フローチャート: 判断 83">
          <a:extLst>
            <a:ext uri="{FF2B5EF4-FFF2-40B4-BE49-F238E27FC236}">
              <a16:creationId xmlns:a16="http://schemas.microsoft.com/office/drawing/2014/main" id="{A227CF13-18D4-4A50-A6C2-3EC69C952F98}"/>
            </a:ext>
          </a:extLst>
        </xdr:cNvPr>
        <xdr:cNvSpPr/>
      </xdr:nvSpPr>
      <xdr:spPr>
        <a:xfrm>
          <a:off x="965200" y="1025851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E30623BE-423C-450A-B498-B6FDDA1C841A}"/>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0FB9C47E-7E44-455F-B8A4-0308079887FD}"/>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7CF542E4-6B1F-474B-90DF-55859796C3AC}"/>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C64DD309-238A-40E7-8335-3862AAFA307D}"/>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1EC3636D-377E-4CC7-A883-275B7531CEBD}"/>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71665</xdr:rowOff>
    </xdr:from>
    <xdr:to>
      <xdr:col>24</xdr:col>
      <xdr:colOff>114300</xdr:colOff>
      <xdr:row>62</xdr:row>
      <xdr:rowOff>1815</xdr:rowOff>
    </xdr:to>
    <xdr:sp macro="" textlink="">
      <xdr:nvSpPr>
        <xdr:cNvPr id="90" name="楕円 89">
          <a:extLst>
            <a:ext uri="{FF2B5EF4-FFF2-40B4-BE49-F238E27FC236}">
              <a16:creationId xmlns:a16="http://schemas.microsoft.com/office/drawing/2014/main" id="{F5B0CE27-FF59-4E2A-9A8D-0CD49A633242}"/>
            </a:ext>
          </a:extLst>
        </xdr:cNvPr>
        <xdr:cNvSpPr/>
      </xdr:nvSpPr>
      <xdr:spPr>
        <a:xfrm>
          <a:off x="4036060" y="102977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94542</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62CEF292-9EB3-4887-8CD1-BAE078256BEF}"/>
            </a:ext>
          </a:extLst>
        </xdr:cNvPr>
        <xdr:cNvSpPr txBox="1"/>
      </xdr:nvSpPr>
      <xdr:spPr>
        <a:xfrm>
          <a:off x="4124960" y="10152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42273</xdr:rowOff>
    </xdr:from>
    <xdr:to>
      <xdr:col>20</xdr:col>
      <xdr:colOff>38100</xdr:colOff>
      <xdr:row>61</xdr:row>
      <xdr:rowOff>143873</xdr:rowOff>
    </xdr:to>
    <xdr:sp macro="" textlink="">
      <xdr:nvSpPr>
        <xdr:cNvPr id="92" name="楕円 91">
          <a:extLst>
            <a:ext uri="{FF2B5EF4-FFF2-40B4-BE49-F238E27FC236}">
              <a16:creationId xmlns:a16="http://schemas.microsoft.com/office/drawing/2014/main" id="{3C5E7ED5-B453-4C50-997F-99D6A63ADB19}"/>
            </a:ext>
          </a:extLst>
        </xdr:cNvPr>
        <xdr:cNvSpPr/>
      </xdr:nvSpPr>
      <xdr:spPr>
        <a:xfrm>
          <a:off x="3312160" y="1026831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93073</xdr:rowOff>
    </xdr:from>
    <xdr:to>
      <xdr:col>24</xdr:col>
      <xdr:colOff>63500</xdr:colOff>
      <xdr:row>61</xdr:row>
      <xdr:rowOff>122465</xdr:rowOff>
    </xdr:to>
    <xdr:cxnSp macro="">
      <xdr:nvCxnSpPr>
        <xdr:cNvPr id="93" name="直線コネクタ 92">
          <a:extLst>
            <a:ext uri="{FF2B5EF4-FFF2-40B4-BE49-F238E27FC236}">
              <a16:creationId xmlns:a16="http://schemas.microsoft.com/office/drawing/2014/main" id="{BE60780B-4AC6-4F7A-A960-B55C5D4A90F4}"/>
            </a:ext>
          </a:extLst>
        </xdr:cNvPr>
        <xdr:cNvCxnSpPr/>
      </xdr:nvCxnSpPr>
      <xdr:spPr>
        <a:xfrm>
          <a:off x="3355340" y="10319113"/>
          <a:ext cx="73152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11249</xdr:rowOff>
    </xdr:from>
    <xdr:to>
      <xdr:col>15</xdr:col>
      <xdr:colOff>101600</xdr:colOff>
      <xdr:row>61</xdr:row>
      <xdr:rowOff>112849</xdr:rowOff>
    </xdr:to>
    <xdr:sp macro="" textlink="">
      <xdr:nvSpPr>
        <xdr:cNvPr id="94" name="楕円 93">
          <a:extLst>
            <a:ext uri="{FF2B5EF4-FFF2-40B4-BE49-F238E27FC236}">
              <a16:creationId xmlns:a16="http://schemas.microsoft.com/office/drawing/2014/main" id="{B6018333-2883-41F1-A8AE-B114E5E5859B}"/>
            </a:ext>
          </a:extLst>
        </xdr:cNvPr>
        <xdr:cNvSpPr/>
      </xdr:nvSpPr>
      <xdr:spPr>
        <a:xfrm>
          <a:off x="2514600" y="10237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62049</xdr:rowOff>
    </xdr:from>
    <xdr:to>
      <xdr:col>19</xdr:col>
      <xdr:colOff>177800</xdr:colOff>
      <xdr:row>61</xdr:row>
      <xdr:rowOff>93073</xdr:rowOff>
    </xdr:to>
    <xdr:cxnSp macro="">
      <xdr:nvCxnSpPr>
        <xdr:cNvPr id="95" name="直線コネクタ 94">
          <a:extLst>
            <a:ext uri="{FF2B5EF4-FFF2-40B4-BE49-F238E27FC236}">
              <a16:creationId xmlns:a16="http://schemas.microsoft.com/office/drawing/2014/main" id="{DA115489-5DE5-4A59-ADE7-45FAA3F988AB}"/>
            </a:ext>
          </a:extLst>
        </xdr:cNvPr>
        <xdr:cNvCxnSpPr/>
      </xdr:nvCxnSpPr>
      <xdr:spPr>
        <a:xfrm>
          <a:off x="2565400" y="10288089"/>
          <a:ext cx="78994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154940</xdr:rowOff>
    </xdr:from>
    <xdr:to>
      <xdr:col>10</xdr:col>
      <xdr:colOff>165100</xdr:colOff>
      <xdr:row>61</xdr:row>
      <xdr:rowOff>85090</xdr:rowOff>
    </xdr:to>
    <xdr:sp macro="" textlink="">
      <xdr:nvSpPr>
        <xdr:cNvPr id="96" name="楕円 95">
          <a:extLst>
            <a:ext uri="{FF2B5EF4-FFF2-40B4-BE49-F238E27FC236}">
              <a16:creationId xmlns:a16="http://schemas.microsoft.com/office/drawing/2014/main" id="{46F1C165-ED61-408D-92E6-8AE22C7AD936}"/>
            </a:ext>
          </a:extLst>
        </xdr:cNvPr>
        <xdr:cNvSpPr/>
      </xdr:nvSpPr>
      <xdr:spPr>
        <a:xfrm>
          <a:off x="1739900" y="102133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34290</xdr:rowOff>
    </xdr:from>
    <xdr:to>
      <xdr:col>15</xdr:col>
      <xdr:colOff>50800</xdr:colOff>
      <xdr:row>61</xdr:row>
      <xdr:rowOff>62049</xdr:rowOff>
    </xdr:to>
    <xdr:cxnSp macro="">
      <xdr:nvCxnSpPr>
        <xdr:cNvPr id="97" name="直線コネクタ 96">
          <a:extLst>
            <a:ext uri="{FF2B5EF4-FFF2-40B4-BE49-F238E27FC236}">
              <a16:creationId xmlns:a16="http://schemas.microsoft.com/office/drawing/2014/main" id="{7D16AB82-23C7-40ED-8D5F-F0C55B048051}"/>
            </a:ext>
          </a:extLst>
        </xdr:cNvPr>
        <xdr:cNvCxnSpPr/>
      </xdr:nvCxnSpPr>
      <xdr:spPr>
        <a:xfrm>
          <a:off x="1790700" y="10260330"/>
          <a:ext cx="7747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119017</xdr:rowOff>
    </xdr:from>
    <xdr:to>
      <xdr:col>6</xdr:col>
      <xdr:colOff>38100</xdr:colOff>
      <xdr:row>61</xdr:row>
      <xdr:rowOff>49167</xdr:rowOff>
    </xdr:to>
    <xdr:sp macro="" textlink="">
      <xdr:nvSpPr>
        <xdr:cNvPr id="98" name="楕円 97">
          <a:extLst>
            <a:ext uri="{FF2B5EF4-FFF2-40B4-BE49-F238E27FC236}">
              <a16:creationId xmlns:a16="http://schemas.microsoft.com/office/drawing/2014/main" id="{129DDEFF-1922-45B4-AC20-755CEBCFAC5F}"/>
            </a:ext>
          </a:extLst>
        </xdr:cNvPr>
        <xdr:cNvSpPr/>
      </xdr:nvSpPr>
      <xdr:spPr>
        <a:xfrm>
          <a:off x="965200" y="1017741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169817</xdr:rowOff>
    </xdr:from>
    <xdr:to>
      <xdr:col>10</xdr:col>
      <xdr:colOff>114300</xdr:colOff>
      <xdr:row>61</xdr:row>
      <xdr:rowOff>34290</xdr:rowOff>
    </xdr:to>
    <xdr:cxnSp macro="">
      <xdr:nvCxnSpPr>
        <xdr:cNvPr id="99" name="直線コネクタ 98">
          <a:extLst>
            <a:ext uri="{FF2B5EF4-FFF2-40B4-BE49-F238E27FC236}">
              <a16:creationId xmlns:a16="http://schemas.microsoft.com/office/drawing/2014/main" id="{FB9FC03A-013B-40A5-92A8-B9BFFD674546}"/>
            </a:ext>
          </a:extLst>
        </xdr:cNvPr>
        <xdr:cNvCxnSpPr/>
      </xdr:nvCxnSpPr>
      <xdr:spPr>
        <a:xfrm>
          <a:off x="1008380" y="10228217"/>
          <a:ext cx="782320" cy="32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170923</xdr:rowOff>
    </xdr:from>
    <xdr:ext cx="405111" cy="259045"/>
    <xdr:sp macro="" textlink="">
      <xdr:nvSpPr>
        <xdr:cNvPr id="100" name="n_1aveValue【体育館・プール】&#10;有形固定資産減価償却率">
          <a:extLst>
            <a:ext uri="{FF2B5EF4-FFF2-40B4-BE49-F238E27FC236}">
              <a16:creationId xmlns:a16="http://schemas.microsoft.com/office/drawing/2014/main" id="{F5654A9C-656A-48DE-88E2-8CB55B26B0F5}"/>
            </a:ext>
          </a:extLst>
        </xdr:cNvPr>
        <xdr:cNvSpPr txBox="1"/>
      </xdr:nvSpPr>
      <xdr:spPr>
        <a:xfrm>
          <a:off x="3170564" y="10396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136633</xdr:rowOff>
    </xdr:from>
    <xdr:ext cx="405111" cy="259045"/>
    <xdr:sp macro="" textlink="">
      <xdr:nvSpPr>
        <xdr:cNvPr id="101" name="n_2aveValue【体育館・プール】&#10;有形固定資産減価償却率">
          <a:extLst>
            <a:ext uri="{FF2B5EF4-FFF2-40B4-BE49-F238E27FC236}">
              <a16:creationId xmlns:a16="http://schemas.microsoft.com/office/drawing/2014/main" id="{8BA662B3-BF5C-4276-A58D-AAFA041C8567}"/>
            </a:ext>
          </a:extLst>
        </xdr:cNvPr>
        <xdr:cNvSpPr txBox="1"/>
      </xdr:nvSpPr>
      <xdr:spPr>
        <a:xfrm>
          <a:off x="2385704" y="10362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131734</xdr:rowOff>
    </xdr:from>
    <xdr:ext cx="405111" cy="259045"/>
    <xdr:sp macro="" textlink="">
      <xdr:nvSpPr>
        <xdr:cNvPr id="102" name="n_3aveValue【体育館・プール】&#10;有形固定資産減価償却率">
          <a:extLst>
            <a:ext uri="{FF2B5EF4-FFF2-40B4-BE49-F238E27FC236}">
              <a16:creationId xmlns:a16="http://schemas.microsoft.com/office/drawing/2014/main" id="{82477C81-219A-416B-8AD9-6898A0B37B76}"/>
            </a:ext>
          </a:extLst>
        </xdr:cNvPr>
        <xdr:cNvSpPr txBox="1"/>
      </xdr:nvSpPr>
      <xdr:spPr>
        <a:xfrm>
          <a:off x="1611004" y="10357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125203</xdr:rowOff>
    </xdr:from>
    <xdr:ext cx="405111" cy="259045"/>
    <xdr:sp macro="" textlink="">
      <xdr:nvSpPr>
        <xdr:cNvPr id="103" name="n_4aveValue【体育館・プール】&#10;有形固定資産減価償却率">
          <a:extLst>
            <a:ext uri="{FF2B5EF4-FFF2-40B4-BE49-F238E27FC236}">
              <a16:creationId xmlns:a16="http://schemas.microsoft.com/office/drawing/2014/main" id="{003EAE59-EE6B-44F4-AC5F-DFEE5ABFBD09}"/>
            </a:ext>
          </a:extLst>
        </xdr:cNvPr>
        <xdr:cNvSpPr txBox="1"/>
      </xdr:nvSpPr>
      <xdr:spPr>
        <a:xfrm>
          <a:off x="836304" y="10351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160400</xdr:rowOff>
    </xdr:from>
    <xdr:ext cx="405111" cy="259045"/>
    <xdr:sp macro="" textlink="">
      <xdr:nvSpPr>
        <xdr:cNvPr id="104" name="n_1mainValue【体育館・プール】&#10;有形固定資産減価償却率">
          <a:extLst>
            <a:ext uri="{FF2B5EF4-FFF2-40B4-BE49-F238E27FC236}">
              <a16:creationId xmlns:a16="http://schemas.microsoft.com/office/drawing/2014/main" id="{2EC442A8-BB5B-4E71-9970-07D940A5A562}"/>
            </a:ext>
          </a:extLst>
        </xdr:cNvPr>
        <xdr:cNvSpPr txBox="1"/>
      </xdr:nvSpPr>
      <xdr:spPr>
        <a:xfrm>
          <a:off x="3170564" y="100511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129376</xdr:rowOff>
    </xdr:from>
    <xdr:ext cx="405111" cy="259045"/>
    <xdr:sp macro="" textlink="">
      <xdr:nvSpPr>
        <xdr:cNvPr id="105" name="n_2mainValue【体育館・プール】&#10;有形固定資産減価償却率">
          <a:extLst>
            <a:ext uri="{FF2B5EF4-FFF2-40B4-BE49-F238E27FC236}">
              <a16:creationId xmlns:a16="http://schemas.microsoft.com/office/drawing/2014/main" id="{49CCF74E-F01A-4CE3-BE10-E045186DFAF3}"/>
            </a:ext>
          </a:extLst>
        </xdr:cNvPr>
        <xdr:cNvSpPr txBox="1"/>
      </xdr:nvSpPr>
      <xdr:spPr>
        <a:xfrm>
          <a:off x="2385704" y="10020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101617</xdr:rowOff>
    </xdr:from>
    <xdr:ext cx="405111" cy="259045"/>
    <xdr:sp macro="" textlink="">
      <xdr:nvSpPr>
        <xdr:cNvPr id="106" name="n_3mainValue【体育館・プール】&#10;有形固定資産減価償却率">
          <a:extLst>
            <a:ext uri="{FF2B5EF4-FFF2-40B4-BE49-F238E27FC236}">
              <a16:creationId xmlns:a16="http://schemas.microsoft.com/office/drawing/2014/main" id="{539CCE1D-AB8B-48F0-B105-BD7193B112AF}"/>
            </a:ext>
          </a:extLst>
        </xdr:cNvPr>
        <xdr:cNvSpPr txBox="1"/>
      </xdr:nvSpPr>
      <xdr:spPr>
        <a:xfrm>
          <a:off x="1611004" y="999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65694</xdr:rowOff>
    </xdr:from>
    <xdr:ext cx="405111" cy="259045"/>
    <xdr:sp macro="" textlink="">
      <xdr:nvSpPr>
        <xdr:cNvPr id="107" name="n_4mainValue【体育館・プール】&#10;有形固定資産減価償却率">
          <a:extLst>
            <a:ext uri="{FF2B5EF4-FFF2-40B4-BE49-F238E27FC236}">
              <a16:creationId xmlns:a16="http://schemas.microsoft.com/office/drawing/2014/main" id="{08CE180E-8A99-42AD-BB4A-482B2D4DEAB1}"/>
            </a:ext>
          </a:extLst>
        </xdr:cNvPr>
        <xdr:cNvSpPr txBox="1"/>
      </xdr:nvSpPr>
      <xdr:spPr>
        <a:xfrm>
          <a:off x="836304" y="9956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a:extLst>
            <a:ext uri="{FF2B5EF4-FFF2-40B4-BE49-F238E27FC236}">
              <a16:creationId xmlns:a16="http://schemas.microsoft.com/office/drawing/2014/main" id="{92CD4844-E8D5-41EA-9D11-D6856F58A48C}"/>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a:extLst>
            <a:ext uri="{FF2B5EF4-FFF2-40B4-BE49-F238E27FC236}">
              <a16:creationId xmlns:a16="http://schemas.microsoft.com/office/drawing/2014/main" id="{1A92CA91-7C0A-4264-A95B-9CD9CB789C0D}"/>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a:extLst>
            <a:ext uri="{FF2B5EF4-FFF2-40B4-BE49-F238E27FC236}">
              <a16:creationId xmlns:a16="http://schemas.microsoft.com/office/drawing/2014/main" id="{30FB8E25-336B-4DD7-80F5-12DEADCD6E6F}"/>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a:extLst>
            <a:ext uri="{FF2B5EF4-FFF2-40B4-BE49-F238E27FC236}">
              <a16:creationId xmlns:a16="http://schemas.microsoft.com/office/drawing/2014/main" id="{97A3C354-1B96-46A0-B21B-B04A9262D8FD}"/>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a:extLst>
            <a:ext uri="{FF2B5EF4-FFF2-40B4-BE49-F238E27FC236}">
              <a16:creationId xmlns:a16="http://schemas.microsoft.com/office/drawing/2014/main" id="{9808E1FD-A253-4BDB-9E3F-541FF4B9C813}"/>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a:extLst>
            <a:ext uri="{FF2B5EF4-FFF2-40B4-BE49-F238E27FC236}">
              <a16:creationId xmlns:a16="http://schemas.microsoft.com/office/drawing/2014/main" id="{F9416B7D-A3B4-45F3-9817-5E9DE4220F44}"/>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a:extLst>
            <a:ext uri="{FF2B5EF4-FFF2-40B4-BE49-F238E27FC236}">
              <a16:creationId xmlns:a16="http://schemas.microsoft.com/office/drawing/2014/main" id="{E89CD7F3-90D3-4D30-B9BE-97D4D7243389}"/>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a:extLst>
            <a:ext uri="{FF2B5EF4-FFF2-40B4-BE49-F238E27FC236}">
              <a16:creationId xmlns:a16="http://schemas.microsoft.com/office/drawing/2014/main" id="{7D2D24BE-9124-4930-9C52-9E5EBB460B57}"/>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a:extLst>
            <a:ext uri="{FF2B5EF4-FFF2-40B4-BE49-F238E27FC236}">
              <a16:creationId xmlns:a16="http://schemas.microsoft.com/office/drawing/2014/main" id="{3E2343AF-B182-409C-AAC8-A840347D72F3}"/>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a:extLst>
            <a:ext uri="{FF2B5EF4-FFF2-40B4-BE49-F238E27FC236}">
              <a16:creationId xmlns:a16="http://schemas.microsoft.com/office/drawing/2014/main" id="{5EA5B00D-35F8-4343-A52E-208A68260A8D}"/>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8" name="直線コネクタ 117">
          <a:extLst>
            <a:ext uri="{FF2B5EF4-FFF2-40B4-BE49-F238E27FC236}">
              <a16:creationId xmlns:a16="http://schemas.microsoft.com/office/drawing/2014/main" id="{7F6163DF-D9F1-4A72-BEA0-15F4E48FFA42}"/>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9" name="テキスト ボックス 118">
          <a:extLst>
            <a:ext uri="{FF2B5EF4-FFF2-40B4-BE49-F238E27FC236}">
              <a16:creationId xmlns:a16="http://schemas.microsoft.com/office/drawing/2014/main" id="{3A0C6AB2-D153-4042-BAF5-ADAD4F959506}"/>
            </a:ext>
          </a:extLst>
        </xdr:cNvPr>
        <xdr:cNvSpPr txBox="1"/>
      </xdr:nvSpPr>
      <xdr:spPr>
        <a:xfrm>
          <a:off x="54053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20" name="直線コネクタ 119">
          <a:extLst>
            <a:ext uri="{FF2B5EF4-FFF2-40B4-BE49-F238E27FC236}">
              <a16:creationId xmlns:a16="http://schemas.microsoft.com/office/drawing/2014/main" id="{3202B4BC-CB4E-4E99-B90C-6DA7CE415334}"/>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21" name="テキスト ボックス 120">
          <a:extLst>
            <a:ext uri="{FF2B5EF4-FFF2-40B4-BE49-F238E27FC236}">
              <a16:creationId xmlns:a16="http://schemas.microsoft.com/office/drawing/2014/main" id="{BDAB6BB7-D41E-4D1B-BA9E-6689A978128A}"/>
            </a:ext>
          </a:extLst>
        </xdr:cNvPr>
        <xdr:cNvSpPr txBox="1"/>
      </xdr:nvSpPr>
      <xdr:spPr>
        <a:xfrm>
          <a:off x="540530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2" name="直線コネクタ 121">
          <a:extLst>
            <a:ext uri="{FF2B5EF4-FFF2-40B4-BE49-F238E27FC236}">
              <a16:creationId xmlns:a16="http://schemas.microsoft.com/office/drawing/2014/main" id="{85A10607-5B1B-4A47-87EC-F2DC5CA31F70}"/>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3" name="テキスト ボックス 122">
          <a:extLst>
            <a:ext uri="{FF2B5EF4-FFF2-40B4-BE49-F238E27FC236}">
              <a16:creationId xmlns:a16="http://schemas.microsoft.com/office/drawing/2014/main" id="{F44956CC-7FFD-4A75-9C9E-2F2A1EFECDCC}"/>
            </a:ext>
          </a:extLst>
        </xdr:cNvPr>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24" name="直線コネクタ 123">
          <a:extLst>
            <a:ext uri="{FF2B5EF4-FFF2-40B4-BE49-F238E27FC236}">
              <a16:creationId xmlns:a16="http://schemas.microsoft.com/office/drawing/2014/main" id="{85021A3E-51D9-4D66-968F-1F1764F7DA89}"/>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25" name="テキスト ボックス 124">
          <a:extLst>
            <a:ext uri="{FF2B5EF4-FFF2-40B4-BE49-F238E27FC236}">
              <a16:creationId xmlns:a16="http://schemas.microsoft.com/office/drawing/2014/main" id="{F77E2AF8-6D21-457F-B886-E3502673CC71}"/>
            </a:ext>
          </a:extLst>
        </xdr:cNvPr>
        <xdr:cNvSpPr txBox="1"/>
      </xdr:nvSpPr>
      <xdr:spPr>
        <a:xfrm>
          <a:off x="540530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6" name="直線コネクタ 125">
          <a:extLst>
            <a:ext uri="{FF2B5EF4-FFF2-40B4-BE49-F238E27FC236}">
              <a16:creationId xmlns:a16="http://schemas.microsoft.com/office/drawing/2014/main" id="{BADB1D02-945B-4E33-8D86-7B0950171D8F}"/>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7" name="テキスト ボックス 126">
          <a:extLst>
            <a:ext uri="{FF2B5EF4-FFF2-40B4-BE49-F238E27FC236}">
              <a16:creationId xmlns:a16="http://schemas.microsoft.com/office/drawing/2014/main" id="{E081A1AE-D85E-4FF5-830C-86FEB417D7BC}"/>
            </a:ext>
          </a:extLst>
        </xdr:cNvPr>
        <xdr:cNvSpPr txBox="1"/>
      </xdr:nvSpPr>
      <xdr:spPr>
        <a:xfrm>
          <a:off x="54053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8" name="直線コネクタ 127">
          <a:extLst>
            <a:ext uri="{FF2B5EF4-FFF2-40B4-BE49-F238E27FC236}">
              <a16:creationId xmlns:a16="http://schemas.microsoft.com/office/drawing/2014/main" id="{5A525B13-F0D6-4498-B2F4-9E59B6F995EB}"/>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9" name="テキスト ボックス 128">
          <a:extLst>
            <a:ext uri="{FF2B5EF4-FFF2-40B4-BE49-F238E27FC236}">
              <a16:creationId xmlns:a16="http://schemas.microsoft.com/office/drawing/2014/main" id="{D13AD9C2-4BE0-4B75-8229-F03C04D206B5}"/>
            </a:ext>
          </a:extLst>
        </xdr:cNvPr>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0" name="【体育館・プール】&#10;一人当たり面積グラフ枠">
          <a:extLst>
            <a:ext uri="{FF2B5EF4-FFF2-40B4-BE49-F238E27FC236}">
              <a16:creationId xmlns:a16="http://schemas.microsoft.com/office/drawing/2014/main" id="{B26B0680-9C8E-4099-8B70-E8A78BE765E5}"/>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158877</xdr:rowOff>
    </xdr:from>
    <xdr:to>
      <xdr:col>54</xdr:col>
      <xdr:colOff>189865</xdr:colOff>
      <xdr:row>64</xdr:row>
      <xdr:rowOff>72390</xdr:rowOff>
    </xdr:to>
    <xdr:cxnSp macro="">
      <xdr:nvCxnSpPr>
        <xdr:cNvPr id="131" name="直線コネクタ 130">
          <a:extLst>
            <a:ext uri="{FF2B5EF4-FFF2-40B4-BE49-F238E27FC236}">
              <a16:creationId xmlns:a16="http://schemas.microsoft.com/office/drawing/2014/main" id="{2B6B3ACB-4A66-4777-BDE7-77E94922B5B7}"/>
            </a:ext>
          </a:extLst>
        </xdr:cNvPr>
        <xdr:cNvCxnSpPr/>
      </xdr:nvCxnSpPr>
      <xdr:spPr>
        <a:xfrm flipV="1">
          <a:off x="9219565" y="9546717"/>
          <a:ext cx="0" cy="1254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76217</xdr:rowOff>
    </xdr:from>
    <xdr:ext cx="469744" cy="259045"/>
    <xdr:sp macro="" textlink="">
      <xdr:nvSpPr>
        <xdr:cNvPr id="132" name="【体育館・プール】&#10;一人当たり面積最小値テキスト">
          <a:extLst>
            <a:ext uri="{FF2B5EF4-FFF2-40B4-BE49-F238E27FC236}">
              <a16:creationId xmlns:a16="http://schemas.microsoft.com/office/drawing/2014/main" id="{40412E25-8C61-49BF-AEE6-C96E0F0FC69B}"/>
            </a:ext>
          </a:extLst>
        </xdr:cNvPr>
        <xdr:cNvSpPr txBox="1"/>
      </xdr:nvSpPr>
      <xdr:spPr>
        <a:xfrm>
          <a:off x="9258300" y="1080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72390</xdr:rowOff>
    </xdr:from>
    <xdr:to>
      <xdr:col>55</xdr:col>
      <xdr:colOff>88900</xdr:colOff>
      <xdr:row>64</xdr:row>
      <xdr:rowOff>72390</xdr:rowOff>
    </xdr:to>
    <xdr:cxnSp macro="">
      <xdr:nvCxnSpPr>
        <xdr:cNvPr id="133" name="直線コネクタ 132">
          <a:extLst>
            <a:ext uri="{FF2B5EF4-FFF2-40B4-BE49-F238E27FC236}">
              <a16:creationId xmlns:a16="http://schemas.microsoft.com/office/drawing/2014/main" id="{DB680584-CDDA-44E6-B7A1-D5BE859A61D7}"/>
            </a:ext>
          </a:extLst>
        </xdr:cNvPr>
        <xdr:cNvCxnSpPr/>
      </xdr:nvCxnSpPr>
      <xdr:spPr>
        <a:xfrm>
          <a:off x="9154160" y="108013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105554</xdr:rowOff>
    </xdr:from>
    <xdr:ext cx="469744" cy="259045"/>
    <xdr:sp macro="" textlink="">
      <xdr:nvSpPr>
        <xdr:cNvPr id="134" name="【体育館・プール】&#10;一人当たり面積最大値テキスト">
          <a:extLst>
            <a:ext uri="{FF2B5EF4-FFF2-40B4-BE49-F238E27FC236}">
              <a16:creationId xmlns:a16="http://schemas.microsoft.com/office/drawing/2014/main" id="{DA4EE3A2-53D6-474D-95E3-29A689B4CFAB}"/>
            </a:ext>
          </a:extLst>
        </xdr:cNvPr>
        <xdr:cNvSpPr txBox="1"/>
      </xdr:nvSpPr>
      <xdr:spPr>
        <a:xfrm>
          <a:off x="9258300" y="9325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158877</xdr:rowOff>
    </xdr:from>
    <xdr:to>
      <xdr:col>55</xdr:col>
      <xdr:colOff>88900</xdr:colOff>
      <xdr:row>56</xdr:row>
      <xdr:rowOff>158877</xdr:rowOff>
    </xdr:to>
    <xdr:cxnSp macro="">
      <xdr:nvCxnSpPr>
        <xdr:cNvPr id="135" name="直線コネクタ 134">
          <a:extLst>
            <a:ext uri="{FF2B5EF4-FFF2-40B4-BE49-F238E27FC236}">
              <a16:creationId xmlns:a16="http://schemas.microsoft.com/office/drawing/2014/main" id="{055689F1-CB4E-4141-AD67-F801896FFE58}"/>
            </a:ext>
          </a:extLst>
        </xdr:cNvPr>
        <xdr:cNvCxnSpPr/>
      </xdr:nvCxnSpPr>
      <xdr:spPr>
        <a:xfrm>
          <a:off x="9154160" y="954671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163720</xdr:rowOff>
    </xdr:from>
    <xdr:ext cx="469744" cy="259045"/>
    <xdr:sp macro="" textlink="">
      <xdr:nvSpPr>
        <xdr:cNvPr id="136" name="【体育館・プール】&#10;一人当たり面積平均値テキスト">
          <a:extLst>
            <a:ext uri="{FF2B5EF4-FFF2-40B4-BE49-F238E27FC236}">
              <a16:creationId xmlns:a16="http://schemas.microsoft.com/office/drawing/2014/main" id="{B41D081C-0288-436F-9A92-4E1959CB2281}"/>
            </a:ext>
          </a:extLst>
        </xdr:cNvPr>
        <xdr:cNvSpPr txBox="1"/>
      </xdr:nvSpPr>
      <xdr:spPr>
        <a:xfrm>
          <a:off x="9258300" y="103897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140843</xdr:rowOff>
    </xdr:from>
    <xdr:to>
      <xdr:col>55</xdr:col>
      <xdr:colOff>50800</xdr:colOff>
      <xdr:row>63</xdr:row>
      <xdr:rowOff>70993</xdr:rowOff>
    </xdr:to>
    <xdr:sp macro="" textlink="">
      <xdr:nvSpPr>
        <xdr:cNvPr id="137" name="フローチャート: 判断 136">
          <a:extLst>
            <a:ext uri="{FF2B5EF4-FFF2-40B4-BE49-F238E27FC236}">
              <a16:creationId xmlns:a16="http://schemas.microsoft.com/office/drawing/2014/main" id="{BA7BD044-9764-4826-8133-E96FA0585973}"/>
            </a:ext>
          </a:extLst>
        </xdr:cNvPr>
        <xdr:cNvSpPr/>
      </xdr:nvSpPr>
      <xdr:spPr>
        <a:xfrm>
          <a:off x="9192260" y="1053452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145034</xdr:rowOff>
    </xdr:from>
    <xdr:to>
      <xdr:col>50</xdr:col>
      <xdr:colOff>165100</xdr:colOff>
      <xdr:row>63</xdr:row>
      <xdr:rowOff>75184</xdr:rowOff>
    </xdr:to>
    <xdr:sp macro="" textlink="">
      <xdr:nvSpPr>
        <xdr:cNvPr id="138" name="フローチャート: 判断 137">
          <a:extLst>
            <a:ext uri="{FF2B5EF4-FFF2-40B4-BE49-F238E27FC236}">
              <a16:creationId xmlns:a16="http://schemas.microsoft.com/office/drawing/2014/main" id="{6384A190-53C2-4F0B-8045-033DD57D0F0B}"/>
            </a:ext>
          </a:extLst>
        </xdr:cNvPr>
        <xdr:cNvSpPr/>
      </xdr:nvSpPr>
      <xdr:spPr>
        <a:xfrm>
          <a:off x="8445500" y="1053871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158750</xdr:rowOff>
    </xdr:from>
    <xdr:to>
      <xdr:col>46</xdr:col>
      <xdr:colOff>38100</xdr:colOff>
      <xdr:row>63</xdr:row>
      <xdr:rowOff>88900</xdr:rowOff>
    </xdr:to>
    <xdr:sp macro="" textlink="">
      <xdr:nvSpPr>
        <xdr:cNvPr id="139" name="フローチャート: 判断 138">
          <a:extLst>
            <a:ext uri="{FF2B5EF4-FFF2-40B4-BE49-F238E27FC236}">
              <a16:creationId xmlns:a16="http://schemas.microsoft.com/office/drawing/2014/main" id="{14A27F24-EA2C-4804-BC34-8FCA0696F923}"/>
            </a:ext>
          </a:extLst>
        </xdr:cNvPr>
        <xdr:cNvSpPr/>
      </xdr:nvSpPr>
      <xdr:spPr>
        <a:xfrm>
          <a:off x="7670800" y="105524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130937</xdr:rowOff>
    </xdr:from>
    <xdr:to>
      <xdr:col>41</xdr:col>
      <xdr:colOff>101600</xdr:colOff>
      <xdr:row>63</xdr:row>
      <xdr:rowOff>61087</xdr:rowOff>
    </xdr:to>
    <xdr:sp macro="" textlink="">
      <xdr:nvSpPr>
        <xdr:cNvPr id="140" name="フローチャート: 判断 139">
          <a:extLst>
            <a:ext uri="{FF2B5EF4-FFF2-40B4-BE49-F238E27FC236}">
              <a16:creationId xmlns:a16="http://schemas.microsoft.com/office/drawing/2014/main" id="{30CBB00D-E79D-4DAD-9EEB-8286FF246DFC}"/>
            </a:ext>
          </a:extLst>
        </xdr:cNvPr>
        <xdr:cNvSpPr/>
      </xdr:nvSpPr>
      <xdr:spPr>
        <a:xfrm>
          <a:off x="6873240" y="1052461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127508</xdr:rowOff>
    </xdr:from>
    <xdr:to>
      <xdr:col>36</xdr:col>
      <xdr:colOff>165100</xdr:colOff>
      <xdr:row>63</xdr:row>
      <xdr:rowOff>57658</xdr:rowOff>
    </xdr:to>
    <xdr:sp macro="" textlink="">
      <xdr:nvSpPr>
        <xdr:cNvPr id="141" name="フローチャート: 判断 140">
          <a:extLst>
            <a:ext uri="{FF2B5EF4-FFF2-40B4-BE49-F238E27FC236}">
              <a16:creationId xmlns:a16="http://schemas.microsoft.com/office/drawing/2014/main" id="{7B439B26-921A-4FFD-B75E-825E6DFC173D}"/>
            </a:ext>
          </a:extLst>
        </xdr:cNvPr>
        <xdr:cNvSpPr/>
      </xdr:nvSpPr>
      <xdr:spPr>
        <a:xfrm>
          <a:off x="6098540" y="1052118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F1974EED-5C5B-429A-8DEB-A52F92B1FF4F}"/>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E9ECA970-8E88-44C9-B309-885B28BD43D4}"/>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901B27E1-88CA-40B2-B359-D0A210516BAF}"/>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F1F2746E-EAE9-463F-A1F0-5CFE9DB00013}"/>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6" name="テキスト ボックス 145">
          <a:extLst>
            <a:ext uri="{FF2B5EF4-FFF2-40B4-BE49-F238E27FC236}">
              <a16:creationId xmlns:a16="http://schemas.microsoft.com/office/drawing/2014/main" id="{718AAFFB-CF4F-4C69-84D6-F1AFA1AE67F4}"/>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6731</xdr:rowOff>
    </xdr:from>
    <xdr:to>
      <xdr:col>55</xdr:col>
      <xdr:colOff>50800</xdr:colOff>
      <xdr:row>64</xdr:row>
      <xdr:rowOff>108331</xdr:rowOff>
    </xdr:to>
    <xdr:sp macro="" textlink="">
      <xdr:nvSpPr>
        <xdr:cNvPr id="147" name="楕円 146">
          <a:extLst>
            <a:ext uri="{FF2B5EF4-FFF2-40B4-BE49-F238E27FC236}">
              <a16:creationId xmlns:a16="http://schemas.microsoft.com/office/drawing/2014/main" id="{A6A30AE5-FA68-4CEC-87E9-52E8733B1394}"/>
            </a:ext>
          </a:extLst>
        </xdr:cNvPr>
        <xdr:cNvSpPr/>
      </xdr:nvSpPr>
      <xdr:spPr>
        <a:xfrm>
          <a:off x="9192260" y="1073569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93108</xdr:rowOff>
    </xdr:from>
    <xdr:ext cx="469744" cy="259045"/>
    <xdr:sp macro="" textlink="">
      <xdr:nvSpPr>
        <xdr:cNvPr id="148" name="【体育館・プール】&#10;一人当たり面積該当値テキスト">
          <a:extLst>
            <a:ext uri="{FF2B5EF4-FFF2-40B4-BE49-F238E27FC236}">
              <a16:creationId xmlns:a16="http://schemas.microsoft.com/office/drawing/2014/main" id="{8571CE5C-F8AC-49AE-850D-58F1E2C80EC0}"/>
            </a:ext>
          </a:extLst>
        </xdr:cNvPr>
        <xdr:cNvSpPr txBox="1"/>
      </xdr:nvSpPr>
      <xdr:spPr>
        <a:xfrm>
          <a:off x="9258300" y="10654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7112</xdr:rowOff>
    </xdr:from>
    <xdr:to>
      <xdr:col>50</xdr:col>
      <xdr:colOff>165100</xdr:colOff>
      <xdr:row>64</xdr:row>
      <xdr:rowOff>108712</xdr:rowOff>
    </xdr:to>
    <xdr:sp macro="" textlink="">
      <xdr:nvSpPr>
        <xdr:cNvPr id="149" name="楕円 148">
          <a:extLst>
            <a:ext uri="{FF2B5EF4-FFF2-40B4-BE49-F238E27FC236}">
              <a16:creationId xmlns:a16="http://schemas.microsoft.com/office/drawing/2014/main" id="{69D3F5BD-FE21-4FA0-8275-C8B27A599AC8}"/>
            </a:ext>
          </a:extLst>
        </xdr:cNvPr>
        <xdr:cNvSpPr/>
      </xdr:nvSpPr>
      <xdr:spPr>
        <a:xfrm>
          <a:off x="8445500" y="1073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57531</xdr:rowOff>
    </xdr:from>
    <xdr:to>
      <xdr:col>55</xdr:col>
      <xdr:colOff>0</xdr:colOff>
      <xdr:row>64</xdr:row>
      <xdr:rowOff>57912</xdr:rowOff>
    </xdr:to>
    <xdr:cxnSp macro="">
      <xdr:nvCxnSpPr>
        <xdr:cNvPr id="150" name="直線コネクタ 149">
          <a:extLst>
            <a:ext uri="{FF2B5EF4-FFF2-40B4-BE49-F238E27FC236}">
              <a16:creationId xmlns:a16="http://schemas.microsoft.com/office/drawing/2014/main" id="{C46DB181-B95C-4B86-BC4C-F896C54C7E5D}"/>
            </a:ext>
          </a:extLst>
        </xdr:cNvPr>
        <xdr:cNvCxnSpPr/>
      </xdr:nvCxnSpPr>
      <xdr:spPr>
        <a:xfrm flipV="1">
          <a:off x="8496300" y="10786491"/>
          <a:ext cx="7239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7112</xdr:rowOff>
    </xdr:from>
    <xdr:to>
      <xdr:col>46</xdr:col>
      <xdr:colOff>38100</xdr:colOff>
      <xdr:row>64</xdr:row>
      <xdr:rowOff>108712</xdr:rowOff>
    </xdr:to>
    <xdr:sp macro="" textlink="">
      <xdr:nvSpPr>
        <xdr:cNvPr id="151" name="楕円 150">
          <a:extLst>
            <a:ext uri="{FF2B5EF4-FFF2-40B4-BE49-F238E27FC236}">
              <a16:creationId xmlns:a16="http://schemas.microsoft.com/office/drawing/2014/main" id="{61645B4B-6193-485F-B8FE-CB3D8FAE7963}"/>
            </a:ext>
          </a:extLst>
        </xdr:cNvPr>
        <xdr:cNvSpPr/>
      </xdr:nvSpPr>
      <xdr:spPr>
        <a:xfrm>
          <a:off x="7670800" y="1073607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57912</xdr:rowOff>
    </xdr:from>
    <xdr:to>
      <xdr:col>50</xdr:col>
      <xdr:colOff>114300</xdr:colOff>
      <xdr:row>64</xdr:row>
      <xdr:rowOff>57912</xdr:rowOff>
    </xdr:to>
    <xdr:cxnSp macro="">
      <xdr:nvCxnSpPr>
        <xdr:cNvPr id="152" name="直線コネクタ 151">
          <a:extLst>
            <a:ext uri="{FF2B5EF4-FFF2-40B4-BE49-F238E27FC236}">
              <a16:creationId xmlns:a16="http://schemas.microsoft.com/office/drawing/2014/main" id="{D17D4074-44C7-4C54-A78D-88B6F664F575}"/>
            </a:ext>
          </a:extLst>
        </xdr:cNvPr>
        <xdr:cNvCxnSpPr/>
      </xdr:nvCxnSpPr>
      <xdr:spPr>
        <a:xfrm>
          <a:off x="7713980" y="10786872"/>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7493</xdr:rowOff>
    </xdr:from>
    <xdr:to>
      <xdr:col>41</xdr:col>
      <xdr:colOff>101600</xdr:colOff>
      <xdr:row>64</xdr:row>
      <xdr:rowOff>109093</xdr:rowOff>
    </xdr:to>
    <xdr:sp macro="" textlink="">
      <xdr:nvSpPr>
        <xdr:cNvPr id="153" name="楕円 152">
          <a:extLst>
            <a:ext uri="{FF2B5EF4-FFF2-40B4-BE49-F238E27FC236}">
              <a16:creationId xmlns:a16="http://schemas.microsoft.com/office/drawing/2014/main" id="{7B401754-9F81-4A33-B16E-CDF2930DEB15}"/>
            </a:ext>
          </a:extLst>
        </xdr:cNvPr>
        <xdr:cNvSpPr/>
      </xdr:nvSpPr>
      <xdr:spPr>
        <a:xfrm>
          <a:off x="6873240" y="10736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57912</xdr:rowOff>
    </xdr:from>
    <xdr:to>
      <xdr:col>45</xdr:col>
      <xdr:colOff>177800</xdr:colOff>
      <xdr:row>64</xdr:row>
      <xdr:rowOff>58293</xdr:rowOff>
    </xdr:to>
    <xdr:cxnSp macro="">
      <xdr:nvCxnSpPr>
        <xdr:cNvPr id="154" name="直線コネクタ 153">
          <a:extLst>
            <a:ext uri="{FF2B5EF4-FFF2-40B4-BE49-F238E27FC236}">
              <a16:creationId xmlns:a16="http://schemas.microsoft.com/office/drawing/2014/main" id="{0AA004E1-E78F-4F10-86D2-EB7865905EE1}"/>
            </a:ext>
          </a:extLst>
        </xdr:cNvPr>
        <xdr:cNvCxnSpPr/>
      </xdr:nvCxnSpPr>
      <xdr:spPr>
        <a:xfrm flipV="1">
          <a:off x="6924040" y="10786872"/>
          <a:ext cx="78994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7874</xdr:rowOff>
    </xdr:from>
    <xdr:to>
      <xdr:col>36</xdr:col>
      <xdr:colOff>165100</xdr:colOff>
      <xdr:row>64</xdr:row>
      <xdr:rowOff>109474</xdr:rowOff>
    </xdr:to>
    <xdr:sp macro="" textlink="">
      <xdr:nvSpPr>
        <xdr:cNvPr id="155" name="楕円 154">
          <a:extLst>
            <a:ext uri="{FF2B5EF4-FFF2-40B4-BE49-F238E27FC236}">
              <a16:creationId xmlns:a16="http://schemas.microsoft.com/office/drawing/2014/main" id="{590CF3B5-8CC2-4393-9EDF-460AC823375D}"/>
            </a:ext>
          </a:extLst>
        </xdr:cNvPr>
        <xdr:cNvSpPr/>
      </xdr:nvSpPr>
      <xdr:spPr>
        <a:xfrm>
          <a:off x="6098540" y="10736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58293</xdr:rowOff>
    </xdr:from>
    <xdr:to>
      <xdr:col>41</xdr:col>
      <xdr:colOff>50800</xdr:colOff>
      <xdr:row>64</xdr:row>
      <xdr:rowOff>58674</xdr:rowOff>
    </xdr:to>
    <xdr:cxnSp macro="">
      <xdr:nvCxnSpPr>
        <xdr:cNvPr id="156" name="直線コネクタ 155">
          <a:extLst>
            <a:ext uri="{FF2B5EF4-FFF2-40B4-BE49-F238E27FC236}">
              <a16:creationId xmlns:a16="http://schemas.microsoft.com/office/drawing/2014/main" id="{51A75A95-5C1F-41F7-ABDF-4D6F8C30AF10}"/>
            </a:ext>
          </a:extLst>
        </xdr:cNvPr>
        <xdr:cNvCxnSpPr/>
      </xdr:nvCxnSpPr>
      <xdr:spPr>
        <a:xfrm flipV="1">
          <a:off x="6149340" y="10787253"/>
          <a:ext cx="7747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91711</xdr:rowOff>
    </xdr:from>
    <xdr:ext cx="469744" cy="259045"/>
    <xdr:sp macro="" textlink="">
      <xdr:nvSpPr>
        <xdr:cNvPr id="157" name="n_1aveValue【体育館・プール】&#10;一人当たり面積">
          <a:extLst>
            <a:ext uri="{FF2B5EF4-FFF2-40B4-BE49-F238E27FC236}">
              <a16:creationId xmlns:a16="http://schemas.microsoft.com/office/drawing/2014/main" id="{8AF30352-381F-4E0A-A364-50B04A3A7E8D}"/>
            </a:ext>
          </a:extLst>
        </xdr:cNvPr>
        <xdr:cNvSpPr txBox="1"/>
      </xdr:nvSpPr>
      <xdr:spPr>
        <a:xfrm>
          <a:off x="8271587" y="1031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105427</xdr:rowOff>
    </xdr:from>
    <xdr:ext cx="469744" cy="259045"/>
    <xdr:sp macro="" textlink="">
      <xdr:nvSpPr>
        <xdr:cNvPr id="158" name="n_2aveValue【体育館・プール】&#10;一人当たり面積">
          <a:extLst>
            <a:ext uri="{FF2B5EF4-FFF2-40B4-BE49-F238E27FC236}">
              <a16:creationId xmlns:a16="http://schemas.microsoft.com/office/drawing/2014/main" id="{604C7C85-0F24-4C74-9305-DA1ED90A4946}"/>
            </a:ext>
          </a:extLst>
        </xdr:cNvPr>
        <xdr:cNvSpPr txBox="1"/>
      </xdr:nvSpPr>
      <xdr:spPr>
        <a:xfrm>
          <a:off x="7509587" y="1033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77614</xdr:rowOff>
    </xdr:from>
    <xdr:ext cx="469744" cy="259045"/>
    <xdr:sp macro="" textlink="">
      <xdr:nvSpPr>
        <xdr:cNvPr id="159" name="n_3aveValue【体育館・プール】&#10;一人当たり面積">
          <a:extLst>
            <a:ext uri="{FF2B5EF4-FFF2-40B4-BE49-F238E27FC236}">
              <a16:creationId xmlns:a16="http://schemas.microsoft.com/office/drawing/2014/main" id="{55AD276E-418D-4C13-981A-78762E851659}"/>
            </a:ext>
          </a:extLst>
        </xdr:cNvPr>
        <xdr:cNvSpPr txBox="1"/>
      </xdr:nvSpPr>
      <xdr:spPr>
        <a:xfrm>
          <a:off x="6712027" y="10303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74185</xdr:rowOff>
    </xdr:from>
    <xdr:ext cx="469744" cy="259045"/>
    <xdr:sp macro="" textlink="">
      <xdr:nvSpPr>
        <xdr:cNvPr id="160" name="n_4aveValue【体育館・プール】&#10;一人当たり面積">
          <a:extLst>
            <a:ext uri="{FF2B5EF4-FFF2-40B4-BE49-F238E27FC236}">
              <a16:creationId xmlns:a16="http://schemas.microsoft.com/office/drawing/2014/main" id="{87F8A768-68DF-4734-873B-B2E255A992C3}"/>
            </a:ext>
          </a:extLst>
        </xdr:cNvPr>
        <xdr:cNvSpPr txBox="1"/>
      </xdr:nvSpPr>
      <xdr:spPr>
        <a:xfrm>
          <a:off x="5937327" y="10300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99839</xdr:rowOff>
    </xdr:from>
    <xdr:ext cx="469744" cy="259045"/>
    <xdr:sp macro="" textlink="">
      <xdr:nvSpPr>
        <xdr:cNvPr id="161" name="n_1mainValue【体育館・プール】&#10;一人当たり面積">
          <a:extLst>
            <a:ext uri="{FF2B5EF4-FFF2-40B4-BE49-F238E27FC236}">
              <a16:creationId xmlns:a16="http://schemas.microsoft.com/office/drawing/2014/main" id="{76216831-654B-4469-AB77-E5706F9522F1}"/>
            </a:ext>
          </a:extLst>
        </xdr:cNvPr>
        <xdr:cNvSpPr txBox="1"/>
      </xdr:nvSpPr>
      <xdr:spPr>
        <a:xfrm>
          <a:off x="8271587" y="10828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99839</xdr:rowOff>
    </xdr:from>
    <xdr:ext cx="469744" cy="259045"/>
    <xdr:sp macro="" textlink="">
      <xdr:nvSpPr>
        <xdr:cNvPr id="162" name="n_2mainValue【体育館・プール】&#10;一人当たり面積">
          <a:extLst>
            <a:ext uri="{FF2B5EF4-FFF2-40B4-BE49-F238E27FC236}">
              <a16:creationId xmlns:a16="http://schemas.microsoft.com/office/drawing/2014/main" id="{08E36B51-927A-44BA-AEAD-555E28DBEFA5}"/>
            </a:ext>
          </a:extLst>
        </xdr:cNvPr>
        <xdr:cNvSpPr txBox="1"/>
      </xdr:nvSpPr>
      <xdr:spPr>
        <a:xfrm>
          <a:off x="7509587" y="10828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100220</xdr:rowOff>
    </xdr:from>
    <xdr:ext cx="469744" cy="259045"/>
    <xdr:sp macro="" textlink="">
      <xdr:nvSpPr>
        <xdr:cNvPr id="163" name="n_3mainValue【体育館・プール】&#10;一人当たり面積">
          <a:extLst>
            <a:ext uri="{FF2B5EF4-FFF2-40B4-BE49-F238E27FC236}">
              <a16:creationId xmlns:a16="http://schemas.microsoft.com/office/drawing/2014/main" id="{8423EC0D-42AD-4524-9B72-48F7CA8528C0}"/>
            </a:ext>
          </a:extLst>
        </xdr:cNvPr>
        <xdr:cNvSpPr txBox="1"/>
      </xdr:nvSpPr>
      <xdr:spPr>
        <a:xfrm>
          <a:off x="6712027" y="10829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100601</xdr:rowOff>
    </xdr:from>
    <xdr:ext cx="469744" cy="259045"/>
    <xdr:sp macro="" textlink="">
      <xdr:nvSpPr>
        <xdr:cNvPr id="164" name="n_4mainValue【体育館・プール】&#10;一人当たり面積">
          <a:extLst>
            <a:ext uri="{FF2B5EF4-FFF2-40B4-BE49-F238E27FC236}">
              <a16:creationId xmlns:a16="http://schemas.microsoft.com/office/drawing/2014/main" id="{CA37D576-FDB1-41D1-A924-13CFB8172711}"/>
            </a:ext>
          </a:extLst>
        </xdr:cNvPr>
        <xdr:cNvSpPr txBox="1"/>
      </xdr:nvSpPr>
      <xdr:spPr>
        <a:xfrm>
          <a:off x="5937327" y="10829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5" name="正方形/長方形 164">
          <a:extLst>
            <a:ext uri="{FF2B5EF4-FFF2-40B4-BE49-F238E27FC236}">
              <a16:creationId xmlns:a16="http://schemas.microsoft.com/office/drawing/2014/main" id="{DAB25D08-F329-41AF-8D93-4423C5C8EC40}"/>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6" name="正方形/長方形 165">
          <a:extLst>
            <a:ext uri="{FF2B5EF4-FFF2-40B4-BE49-F238E27FC236}">
              <a16:creationId xmlns:a16="http://schemas.microsoft.com/office/drawing/2014/main" id="{71F6EF29-35E9-42BD-A5B0-E462C03CFCE7}"/>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7" name="正方形/長方形 166">
          <a:extLst>
            <a:ext uri="{FF2B5EF4-FFF2-40B4-BE49-F238E27FC236}">
              <a16:creationId xmlns:a16="http://schemas.microsoft.com/office/drawing/2014/main" id="{C3E8AA39-2224-4EEE-8174-B99CA6E515F6}"/>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8" name="正方形/長方形 167">
          <a:extLst>
            <a:ext uri="{FF2B5EF4-FFF2-40B4-BE49-F238E27FC236}">
              <a16:creationId xmlns:a16="http://schemas.microsoft.com/office/drawing/2014/main" id="{624947FA-7E94-4461-8981-D5601718D6E1}"/>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9" name="正方形/長方形 168">
          <a:extLst>
            <a:ext uri="{FF2B5EF4-FFF2-40B4-BE49-F238E27FC236}">
              <a16:creationId xmlns:a16="http://schemas.microsoft.com/office/drawing/2014/main" id="{B3731300-66F8-4BB0-9629-EADA0E8F2B53}"/>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0" name="正方形/長方形 169">
          <a:extLst>
            <a:ext uri="{FF2B5EF4-FFF2-40B4-BE49-F238E27FC236}">
              <a16:creationId xmlns:a16="http://schemas.microsoft.com/office/drawing/2014/main" id="{AFD1C129-0BA9-4BC7-9F3B-AAC0E8F13F98}"/>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1" name="正方形/長方形 170">
          <a:extLst>
            <a:ext uri="{FF2B5EF4-FFF2-40B4-BE49-F238E27FC236}">
              <a16:creationId xmlns:a16="http://schemas.microsoft.com/office/drawing/2014/main" id="{691926A0-9FAA-4944-BCE9-4BD84B8C82EF}"/>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2" name="正方形/長方形 171">
          <a:extLst>
            <a:ext uri="{FF2B5EF4-FFF2-40B4-BE49-F238E27FC236}">
              <a16:creationId xmlns:a16="http://schemas.microsoft.com/office/drawing/2014/main" id="{2234B8D4-1B8C-4441-8625-8BCE299D9E06}"/>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3" name="テキスト ボックス 172">
          <a:extLst>
            <a:ext uri="{FF2B5EF4-FFF2-40B4-BE49-F238E27FC236}">
              <a16:creationId xmlns:a16="http://schemas.microsoft.com/office/drawing/2014/main" id="{3BD89494-1D78-4CDA-A8B1-2A4B1606D82A}"/>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4" name="直線コネクタ 173">
          <a:extLst>
            <a:ext uri="{FF2B5EF4-FFF2-40B4-BE49-F238E27FC236}">
              <a16:creationId xmlns:a16="http://schemas.microsoft.com/office/drawing/2014/main" id="{FEE6C2CD-2164-4560-8965-565156527D4B}"/>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5" name="テキスト ボックス 174">
          <a:extLst>
            <a:ext uri="{FF2B5EF4-FFF2-40B4-BE49-F238E27FC236}">
              <a16:creationId xmlns:a16="http://schemas.microsoft.com/office/drawing/2014/main" id="{5172DB08-2291-4DB0-92CE-23E22DBE7EBA}"/>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76" name="直線コネクタ 175">
          <a:extLst>
            <a:ext uri="{FF2B5EF4-FFF2-40B4-BE49-F238E27FC236}">
              <a16:creationId xmlns:a16="http://schemas.microsoft.com/office/drawing/2014/main" id="{8579BD10-E3FD-4B4A-A0CD-071E43DE5679}"/>
            </a:ext>
          </a:extLst>
        </xdr:cNvPr>
        <xdr:cNvCxnSpPr/>
      </xdr:nvCxnSpPr>
      <xdr:spPr>
        <a:xfrm>
          <a:off x="67056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77" name="テキスト ボックス 176">
          <a:extLst>
            <a:ext uri="{FF2B5EF4-FFF2-40B4-BE49-F238E27FC236}">
              <a16:creationId xmlns:a16="http://schemas.microsoft.com/office/drawing/2014/main" id="{109578B3-FA51-401F-987F-05C412199FC2}"/>
            </a:ext>
          </a:extLst>
        </xdr:cNvPr>
        <xdr:cNvSpPr txBox="1"/>
      </xdr:nvSpPr>
      <xdr:spPr>
        <a:xfrm>
          <a:off x="27196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78" name="直線コネクタ 177">
          <a:extLst>
            <a:ext uri="{FF2B5EF4-FFF2-40B4-BE49-F238E27FC236}">
              <a16:creationId xmlns:a16="http://schemas.microsoft.com/office/drawing/2014/main" id="{1DDFD9EA-8F62-4E6A-A2F5-7E8D98717EE5}"/>
            </a:ext>
          </a:extLst>
        </xdr:cNvPr>
        <xdr:cNvCxnSpPr/>
      </xdr:nvCxnSpPr>
      <xdr:spPr>
        <a:xfrm>
          <a:off x="67056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79" name="テキスト ボックス 178">
          <a:extLst>
            <a:ext uri="{FF2B5EF4-FFF2-40B4-BE49-F238E27FC236}">
              <a16:creationId xmlns:a16="http://schemas.microsoft.com/office/drawing/2014/main" id="{79E11B8C-8BC8-4065-A505-A1E2C1CE8218}"/>
            </a:ext>
          </a:extLst>
        </xdr:cNvPr>
        <xdr:cNvSpPr txBox="1"/>
      </xdr:nvSpPr>
      <xdr:spPr>
        <a:xfrm>
          <a:off x="33608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80" name="直線コネクタ 179">
          <a:extLst>
            <a:ext uri="{FF2B5EF4-FFF2-40B4-BE49-F238E27FC236}">
              <a16:creationId xmlns:a16="http://schemas.microsoft.com/office/drawing/2014/main" id="{B15AE861-5C29-4DCD-8238-9DB7FE689AE2}"/>
            </a:ext>
          </a:extLst>
        </xdr:cNvPr>
        <xdr:cNvCxnSpPr/>
      </xdr:nvCxnSpPr>
      <xdr:spPr>
        <a:xfrm>
          <a:off x="67056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81" name="テキスト ボックス 180">
          <a:extLst>
            <a:ext uri="{FF2B5EF4-FFF2-40B4-BE49-F238E27FC236}">
              <a16:creationId xmlns:a16="http://schemas.microsoft.com/office/drawing/2014/main" id="{4DF0CF22-C1B8-4929-98E7-FD990EFEB210}"/>
            </a:ext>
          </a:extLst>
        </xdr:cNvPr>
        <xdr:cNvSpPr txBox="1"/>
      </xdr:nvSpPr>
      <xdr:spPr>
        <a:xfrm>
          <a:off x="33608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82" name="直線コネクタ 181">
          <a:extLst>
            <a:ext uri="{FF2B5EF4-FFF2-40B4-BE49-F238E27FC236}">
              <a16:creationId xmlns:a16="http://schemas.microsoft.com/office/drawing/2014/main" id="{8B81D62A-53C4-431F-A4B4-06D3CF85715D}"/>
            </a:ext>
          </a:extLst>
        </xdr:cNvPr>
        <xdr:cNvCxnSpPr/>
      </xdr:nvCxnSpPr>
      <xdr:spPr>
        <a:xfrm>
          <a:off x="67056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83" name="テキスト ボックス 182">
          <a:extLst>
            <a:ext uri="{FF2B5EF4-FFF2-40B4-BE49-F238E27FC236}">
              <a16:creationId xmlns:a16="http://schemas.microsoft.com/office/drawing/2014/main" id="{E160BD08-7687-4B26-8E1D-F5E726226E49}"/>
            </a:ext>
          </a:extLst>
        </xdr:cNvPr>
        <xdr:cNvSpPr txBox="1"/>
      </xdr:nvSpPr>
      <xdr:spPr>
        <a:xfrm>
          <a:off x="33608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84" name="直線コネクタ 183">
          <a:extLst>
            <a:ext uri="{FF2B5EF4-FFF2-40B4-BE49-F238E27FC236}">
              <a16:creationId xmlns:a16="http://schemas.microsoft.com/office/drawing/2014/main" id="{F29E00FF-AEF4-4B5F-B3AF-34FCC32EFD49}"/>
            </a:ext>
          </a:extLst>
        </xdr:cNvPr>
        <xdr:cNvCxnSpPr/>
      </xdr:nvCxnSpPr>
      <xdr:spPr>
        <a:xfrm>
          <a:off x="67056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85" name="テキスト ボックス 184">
          <a:extLst>
            <a:ext uri="{FF2B5EF4-FFF2-40B4-BE49-F238E27FC236}">
              <a16:creationId xmlns:a16="http://schemas.microsoft.com/office/drawing/2014/main" id="{1A0812CE-49C5-424C-8C57-67663DEC6396}"/>
            </a:ext>
          </a:extLst>
        </xdr:cNvPr>
        <xdr:cNvSpPr txBox="1"/>
      </xdr:nvSpPr>
      <xdr:spPr>
        <a:xfrm>
          <a:off x="33608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86" name="直線コネクタ 185">
          <a:extLst>
            <a:ext uri="{FF2B5EF4-FFF2-40B4-BE49-F238E27FC236}">
              <a16:creationId xmlns:a16="http://schemas.microsoft.com/office/drawing/2014/main" id="{59C767B7-D6BF-4201-9FDA-166BB96927B4}"/>
            </a:ext>
          </a:extLst>
        </xdr:cNvPr>
        <xdr:cNvCxnSpPr/>
      </xdr:nvCxnSpPr>
      <xdr:spPr>
        <a:xfrm>
          <a:off x="67056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87" name="テキスト ボックス 186">
          <a:extLst>
            <a:ext uri="{FF2B5EF4-FFF2-40B4-BE49-F238E27FC236}">
              <a16:creationId xmlns:a16="http://schemas.microsoft.com/office/drawing/2014/main" id="{E780DFB8-A963-445E-9C29-ADF26D3E3F81}"/>
            </a:ext>
          </a:extLst>
        </xdr:cNvPr>
        <xdr:cNvSpPr txBox="1"/>
      </xdr:nvSpPr>
      <xdr:spPr>
        <a:xfrm>
          <a:off x="37734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8" name="直線コネクタ 187">
          <a:extLst>
            <a:ext uri="{FF2B5EF4-FFF2-40B4-BE49-F238E27FC236}">
              <a16:creationId xmlns:a16="http://schemas.microsoft.com/office/drawing/2014/main" id="{6F19AA1D-1B11-4EA2-A69B-03993BFE2C43}"/>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89" name="【福祉施設】&#10;有形固定資産減価償却率グラフ枠">
          <a:extLst>
            <a:ext uri="{FF2B5EF4-FFF2-40B4-BE49-F238E27FC236}">
              <a16:creationId xmlns:a16="http://schemas.microsoft.com/office/drawing/2014/main" id="{9FA4543C-A037-45BE-804F-78B7421BC80F}"/>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123008</xdr:rowOff>
    </xdr:from>
    <xdr:to>
      <xdr:col>24</xdr:col>
      <xdr:colOff>62865</xdr:colOff>
      <xdr:row>86</xdr:row>
      <xdr:rowOff>168729</xdr:rowOff>
    </xdr:to>
    <xdr:cxnSp macro="">
      <xdr:nvCxnSpPr>
        <xdr:cNvPr id="190" name="直線コネクタ 189">
          <a:extLst>
            <a:ext uri="{FF2B5EF4-FFF2-40B4-BE49-F238E27FC236}">
              <a16:creationId xmlns:a16="http://schemas.microsoft.com/office/drawing/2014/main" id="{8D1F7637-CCA8-4531-92F9-95D16E1878BD}"/>
            </a:ext>
          </a:extLst>
        </xdr:cNvPr>
        <xdr:cNvCxnSpPr/>
      </xdr:nvCxnSpPr>
      <xdr:spPr>
        <a:xfrm flipV="1">
          <a:off x="4086225" y="13198928"/>
          <a:ext cx="0" cy="1386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191" name="【福祉施設】&#10;有形固定資産減価償却率最小値テキスト">
          <a:extLst>
            <a:ext uri="{FF2B5EF4-FFF2-40B4-BE49-F238E27FC236}">
              <a16:creationId xmlns:a16="http://schemas.microsoft.com/office/drawing/2014/main" id="{3C78D422-8741-4FAB-B12A-4A4CB7F38A54}"/>
            </a:ext>
          </a:extLst>
        </xdr:cNvPr>
        <xdr:cNvSpPr txBox="1"/>
      </xdr:nvSpPr>
      <xdr:spPr>
        <a:xfrm>
          <a:off x="412496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192" name="直線コネクタ 191">
          <a:extLst>
            <a:ext uri="{FF2B5EF4-FFF2-40B4-BE49-F238E27FC236}">
              <a16:creationId xmlns:a16="http://schemas.microsoft.com/office/drawing/2014/main" id="{40AB8C68-F976-4E63-9518-62B12C75BC49}"/>
            </a:ext>
          </a:extLst>
        </xdr:cNvPr>
        <xdr:cNvCxnSpPr/>
      </xdr:nvCxnSpPr>
      <xdr:spPr>
        <a:xfrm>
          <a:off x="402082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69685</xdr:rowOff>
    </xdr:from>
    <xdr:ext cx="405111" cy="259045"/>
    <xdr:sp macro="" textlink="">
      <xdr:nvSpPr>
        <xdr:cNvPr id="193" name="【福祉施設】&#10;有形固定資産減価償却率最大値テキスト">
          <a:extLst>
            <a:ext uri="{FF2B5EF4-FFF2-40B4-BE49-F238E27FC236}">
              <a16:creationId xmlns:a16="http://schemas.microsoft.com/office/drawing/2014/main" id="{EC2DD78F-A9F3-4A6C-B440-B6A26E93F6D5}"/>
            </a:ext>
          </a:extLst>
        </xdr:cNvPr>
        <xdr:cNvSpPr txBox="1"/>
      </xdr:nvSpPr>
      <xdr:spPr>
        <a:xfrm>
          <a:off x="4124960" y="12977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123008</xdr:rowOff>
    </xdr:from>
    <xdr:to>
      <xdr:col>24</xdr:col>
      <xdr:colOff>152400</xdr:colOff>
      <xdr:row>78</xdr:row>
      <xdr:rowOff>123008</xdr:rowOff>
    </xdr:to>
    <xdr:cxnSp macro="">
      <xdr:nvCxnSpPr>
        <xdr:cNvPr id="194" name="直線コネクタ 193">
          <a:extLst>
            <a:ext uri="{FF2B5EF4-FFF2-40B4-BE49-F238E27FC236}">
              <a16:creationId xmlns:a16="http://schemas.microsoft.com/office/drawing/2014/main" id="{ABBDDE87-2DFD-4A74-B3F8-1635A3935E70}"/>
            </a:ext>
          </a:extLst>
        </xdr:cNvPr>
        <xdr:cNvCxnSpPr/>
      </xdr:nvCxnSpPr>
      <xdr:spPr>
        <a:xfrm>
          <a:off x="4020820" y="1319892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119578</xdr:rowOff>
    </xdr:from>
    <xdr:ext cx="405111" cy="259045"/>
    <xdr:sp macro="" textlink="">
      <xdr:nvSpPr>
        <xdr:cNvPr id="195" name="【福祉施設】&#10;有形固定資産減価償却率平均値テキスト">
          <a:extLst>
            <a:ext uri="{FF2B5EF4-FFF2-40B4-BE49-F238E27FC236}">
              <a16:creationId xmlns:a16="http://schemas.microsoft.com/office/drawing/2014/main" id="{13D3F590-2277-482A-800C-1E860F5D51FD}"/>
            </a:ext>
          </a:extLst>
        </xdr:cNvPr>
        <xdr:cNvSpPr txBox="1"/>
      </xdr:nvSpPr>
      <xdr:spPr>
        <a:xfrm>
          <a:off x="4124960" y="138660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96701</xdr:rowOff>
    </xdr:from>
    <xdr:to>
      <xdr:col>24</xdr:col>
      <xdr:colOff>114300</xdr:colOff>
      <xdr:row>84</xdr:row>
      <xdr:rowOff>26851</xdr:rowOff>
    </xdr:to>
    <xdr:sp macro="" textlink="">
      <xdr:nvSpPr>
        <xdr:cNvPr id="196" name="フローチャート: 判断 195">
          <a:extLst>
            <a:ext uri="{FF2B5EF4-FFF2-40B4-BE49-F238E27FC236}">
              <a16:creationId xmlns:a16="http://schemas.microsoft.com/office/drawing/2014/main" id="{9BB81BA1-1485-4D05-B2F7-4253E28FC56E}"/>
            </a:ext>
          </a:extLst>
        </xdr:cNvPr>
        <xdr:cNvSpPr/>
      </xdr:nvSpPr>
      <xdr:spPr>
        <a:xfrm>
          <a:off x="4036060" y="1401082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72208</xdr:rowOff>
    </xdr:from>
    <xdr:to>
      <xdr:col>20</xdr:col>
      <xdr:colOff>38100</xdr:colOff>
      <xdr:row>84</xdr:row>
      <xdr:rowOff>2358</xdr:rowOff>
    </xdr:to>
    <xdr:sp macro="" textlink="">
      <xdr:nvSpPr>
        <xdr:cNvPr id="197" name="フローチャート: 判断 196">
          <a:extLst>
            <a:ext uri="{FF2B5EF4-FFF2-40B4-BE49-F238E27FC236}">
              <a16:creationId xmlns:a16="http://schemas.microsoft.com/office/drawing/2014/main" id="{283A2E29-DC43-410A-BB9B-BFC73650FB5F}"/>
            </a:ext>
          </a:extLst>
        </xdr:cNvPr>
        <xdr:cNvSpPr/>
      </xdr:nvSpPr>
      <xdr:spPr>
        <a:xfrm>
          <a:off x="3312160" y="1398632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36286</xdr:rowOff>
    </xdr:from>
    <xdr:to>
      <xdr:col>15</xdr:col>
      <xdr:colOff>101600</xdr:colOff>
      <xdr:row>83</xdr:row>
      <xdr:rowOff>137886</xdr:rowOff>
    </xdr:to>
    <xdr:sp macro="" textlink="">
      <xdr:nvSpPr>
        <xdr:cNvPr id="198" name="フローチャート: 判断 197">
          <a:extLst>
            <a:ext uri="{FF2B5EF4-FFF2-40B4-BE49-F238E27FC236}">
              <a16:creationId xmlns:a16="http://schemas.microsoft.com/office/drawing/2014/main" id="{A8080A33-2A82-42E8-A713-D8D24AA79675}"/>
            </a:ext>
          </a:extLst>
        </xdr:cNvPr>
        <xdr:cNvSpPr/>
      </xdr:nvSpPr>
      <xdr:spPr>
        <a:xfrm>
          <a:off x="2514600" y="13950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42818</xdr:rowOff>
    </xdr:from>
    <xdr:to>
      <xdr:col>10</xdr:col>
      <xdr:colOff>165100</xdr:colOff>
      <xdr:row>83</xdr:row>
      <xdr:rowOff>144418</xdr:rowOff>
    </xdr:to>
    <xdr:sp macro="" textlink="">
      <xdr:nvSpPr>
        <xdr:cNvPr id="199" name="フローチャート: 判断 198">
          <a:extLst>
            <a:ext uri="{FF2B5EF4-FFF2-40B4-BE49-F238E27FC236}">
              <a16:creationId xmlns:a16="http://schemas.microsoft.com/office/drawing/2014/main" id="{636BF389-810A-4A44-AB61-8A05A5331DF5}"/>
            </a:ext>
          </a:extLst>
        </xdr:cNvPr>
        <xdr:cNvSpPr/>
      </xdr:nvSpPr>
      <xdr:spPr>
        <a:xfrm>
          <a:off x="1739900" y="1395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26488</xdr:rowOff>
    </xdr:from>
    <xdr:to>
      <xdr:col>6</xdr:col>
      <xdr:colOff>38100</xdr:colOff>
      <xdr:row>83</xdr:row>
      <xdr:rowOff>128088</xdr:rowOff>
    </xdr:to>
    <xdr:sp macro="" textlink="">
      <xdr:nvSpPr>
        <xdr:cNvPr id="200" name="フローチャート: 判断 199">
          <a:extLst>
            <a:ext uri="{FF2B5EF4-FFF2-40B4-BE49-F238E27FC236}">
              <a16:creationId xmlns:a16="http://schemas.microsoft.com/office/drawing/2014/main" id="{FC438DEF-31EA-4187-91B8-5B290DA93B47}"/>
            </a:ext>
          </a:extLst>
        </xdr:cNvPr>
        <xdr:cNvSpPr/>
      </xdr:nvSpPr>
      <xdr:spPr>
        <a:xfrm>
          <a:off x="965200" y="1394060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1" name="テキスト ボックス 200">
          <a:extLst>
            <a:ext uri="{FF2B5EF4-FFF2-40B4-BE49-F238E27FC236}">
              <a16:creationId xmlns:a16="http://schemas.microsoft.com/office/drawing/2014/main" id="{C0C1DF84-0692-4364-ACD6-CC54CAFCD355}"/>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6726EF22-C6BE-4F28-B18E-BD2B6EF58442}"/>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3" name="テキスト ボックス 202">
          <a:extLst>
            <a:ext uri="{FF2B5EF4-FFF2-40B4-BE49-F238E27FC236}">
              <a16:creationId xmlns:a16="http://schemas.microsoft.com/office/drawing/2014/main" id="{F64C4D03-3EF7-409E-AC53-2A4996A08A24}"/>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4" name="テキスト ボックス 203">
          <a:extLst>
            <a:ext uri="{FF2B5EF4-FFF2-40B4-BE49-F238E27FC236}">
              <a16:creationId xmlns:a16="http://schemas.microsoft.com/office/drawing/2014/main" id="{D75AF479-C7F5-4EF5-B51E-A10F3343A45E}"/>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5" name="テキスト ボックス 204">
          <a:extLst>
            <a:ext uri="{FF2B5EF4-FFF2-40B4-BE49-F238E27FC236}">
              <a16:creationId xmlns:a16="http://schemas.microsoft.com/office/drawing/2014/main" id="{749E0978-122A-4B55-8F90-4B04592DC99B}"/>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88537</xdr:rowOff>
    </xdr:from>
    <xdr:to>
      <xdr:col>24</xdr:col>
      <xdr:colOff>114300</xdr:colOff>
      <xdr:row>87</xdr:row>
      <xdr:rowOff>18687</xdr:rowOff>
    </xdr:to>
    <xdr:sp macro="" textlink="">
      <xdr:nvSpPr>
        <xdr:cNvPr id="206" name="楕円 205">
          <a:extLst>
            <a:ext uri="{FF2B5EF4-FFF2-40B4-BE49-F238E27FC236}">
              <a16:creationId xmlns:a16="http://schemas.microsoft.com/office/drawing/2014/main" id="{5CDB4B99-9BCD-45E5-824F-2422FCCE77AF}"/>
            </a:ext>
          </a:extLst>
        </xdr:cNvPr>
        <xdr:cNvSpPr/>
      </xdr:nvSpPr>
      <xdr:spPr>
        <a:xfrm>
          <a:off x="4036060" y="1450557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86</xdr:row>
      <xdr:rowOff>3464</xdr:rowOff>
    </xdr:from>
    <xdr:ext cx="405111" cy="259045"/>
    <xdr:sp macro="" textlink="">
      <xdr:nvSpPr>
        <xdr:cNvPr id="207" name="【福祉施設】&#10;有形固定資産減価償却率該当値テキスト">
          <a:extLst>
            <a:ext uri="{FF2B5EF4-FFF2-40B4-BE49-F238E27FC236}">
              <a16:creationId xmlns:a16="http://schemas.microsoft.com/office/drawing/2014/main" id="{07549862-626F-41A4-83ED-FFE3B6923F34}"/>
            </a:ext>
          </a:extLst>
        </xdr:cNvPr>
        <xdr:cNvSpPr txBox="1"/>
      </xdr:nvSpPr>
      <xdr:spPr>
        <a:xfrm>
          <a:off x="4124960" y="14420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117929</xdr:rowOff>
    </xdr:from>
    <xdr:to>
      <xdr:col>20</xdr:col>
      <xdr:colOff>38100</xdr:colOff>
      <xdr:row>87</xdr:row>
      <xdr:rowOff>48079</xdr:rowOff>
    </xdr:to>
    <xdr:sp macro="" textlink="">
      <xdr:nvSpPr>
        <xdr:cNvPr id="208" name="楕円 207">
          <a:extLst>
            <a:ext uri="{FF2B5EF4-FFF2-40B4-BE49-F238E27FC236}">
              <a16:creationId xmlns:a16="http://schemas.microsoft.com/office/drawing/2014/main" id="{A736EAD1-9BAB-4628-8F5C-28A4FF171691}"/>
            </a:ext>
          </a:extLst>
        </xdr:cNvPr>
        <xdr:cNvSpPr/>
      </xdr:nvSpPr>
      <xdr:spPr>
        <a:xfrm>
          <a:off x="3312160" y="1453496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139337</xdr:rowOff>
    </xdr:from>
    <xdr:to>
      <xdr:col>24</xdr:col>
      <xdr:colOff>63500</xdr:colOff>
      <xdr:row>86</xdr:row>
      <xdr:rowOff>168729</xdr:rowOff>
    </xdr:to>
    <xdr:cxnSp macro="">
      <xdr:nvCxnSpPr>
        <xdr:cNvPr id="209" name="直線コネクタ 208">
          <a:extLst>
            <a:ext uri="{FF2B5EF4-FFF2-40B4-BE49-F238E27FC236}">
              <a16:creationId xmlns:a16="http://schemas.microsoft.com/office/drawing/2014/main" id="{D3BFF3C6-3009-4994-AA69-3930DC5D45EC}"/>
            </a:ext>
          </a:extLst>
        </xdr:cNvPr>
        <xdr:cNvCxnSpPr/>
      </xdr:nvCxnSpPr>
      <xdr:spPr>
        <a:xfrm flipV="1">
          <a:off x="3355340" y="14556377"/>
          <a:ext cx="73152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117929</xdr:rowOff>
    </xdr:from>
    <xdr:to>
      <xdr:col>15</xdr:col>
      <xdr:colOff>101600</xdr:colOff>
      <xdr:row>87</xdr:row>
      <xdr:rowOff>48079</xdr:rowOff>
    </xdr:to>
    <xdr:sp macro="" textlink="">
      <xdr:nvSpPr>
        <xdr:cNvPr id="210" name="楕円 209">
          <a:extLst>
            <a:ext uri="{FF2B5EF4-FFF2-40B4-BE49-F238E27FC236}">
              <a16:creationId xmlns:a16="http://schemas.microsoft.com/office/drawing/2014/main" id="{95D7E464-E1E1-4B7D-A029-96199743FC8F}"/>
            </a:ext>
          </a:extLst>
        </xdr:cNvPr>
        <xdr:cNvSpPr/>
      </xdr:nvSpPr>
      <xdr:spPr>
        <a:xfrm>
          <a:off x="2514600" y="1453496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168729</xdr:rowOff>
    </xdr:from>
    <xdr:to>
      <xdr:col>19</xdr:col>
      <xdr:colOff>177800</xdr:colOff>
      <xdr:row>86</xdr:row>
      <xdr:rowOff>168729</xdr:rowOff>
    </xdr:to>
    <xdr:cxnSp macro="">
      <xdr:nvCxnSpPr>
        <xdr:cNvPr id="211" name="直線コネクタ 210">
          <a:extLst>
            <a:ext uri="{FF2B5EF4-FFF2-40B4-BE49-F238E27FC236}">
              <a16:creationId xmlns:a16="http://schemas.microsoft.com/office/drawing/2014/main" id="{03BFBEE9-8EA1-41D4-900A-92E901B6E5C1}"/>
            </a:ext>
          </a:extLst>
        </xdr:cNvPr>
        <xdr:cNvCxnSpPr/>
      </xdr:nvCxnSpPr>
      <xdr:spPr>
        <a:xfrm>
          <a:off x="2565400" y="14585769"/>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117929</xdr:rowOff>
    </xdr:from>
    <xdr:to>
      <xdr:col>10</xdr:col>
      <xdr:colOff>165100</xdr:colOff>
      <xdr:row>87</xdr:row>
      <xdr:rowOff>48079</xdr:rowOff>
    </xdr:to>
    <xdr:sp macro="" textlink="">
      <xdr:nvSpPr>
        <xdr:cNvPr id="212" name="楕円 211">
          <a:extLst>
            <a:ext uri="{FF2B5EF4-FFF2-40B4-BE49-F238E27FC236}">
              <a16:creationId xmlns:a16="http://schemas.microsoft.com/office/drawing/2014/main" id="{782239BA-A130-4111-A703-7A8469778DEC}"/>
            </a:ext>
          </a:extLst>
        </xdr:cNvPr>
        <xdr:cNvSpPr/>
      </xdr:nvSpPr>
      <xdr:spPr>
        <a:xfrm>
          <a:off x="1739900" y="1453496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168729</xdr:rowOff>
    </xdr:from>
    <xdr:to>
      <xdr:col>15</xdr:col>
      <xdr:colOff>50800</xdr:colOff>
      <xdr:row>86</xdr:row>
      <xdr:rowOff>168729</xdr:rowOff>
    </xdr:to>
    <xdr:cxnSp macro="">
      <xdr:nvCxnSpPr>
        <xdr:cNvPr id="213" name="直線コネクタ 212">
          <a:extLst>
            <a:ext uri="{FF2B5EF4-FFF2-40B4-BE49-F238E27FC236}">
              <a16:creationId xmlns:a16="http://schemas.microsoft.com/office/drawing/2014/main" id="{8B1F2161-42AE-4818-AE0D-A7CC48DFCEE3}"/>
            </a:ext>
          </a:extLst>
        </xdr:cNvPr>
        <xdr:cNvCxnSpPr/>
      </xdr:nvCxnSpPr>
      <xdr:spPr>
        <a:xfrm>
          <a:off x="1790700" y="14585769"/>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86</xdr:row>
      <xdr:rowOff>117929</xdr:rowOff>
    </xdr:from>
    <xdr:to>
      <xdr:col>6</xdr:col>
      <xdr:colOff>38100</xdr:colOff>
      <xdr:row>87</xdr:row>
      <xdr:rowOff>48079</xdr:rowOff>
    </xdr:to>
    <xdr:sp macro="" textlink="">
      <xdr:nvSpPr>
        <xdr:cNvPr id="214" name="楕円 213">
          <a:extLst>
            <a:ext uri="{FF2B5EF4-FFF2-40B4-BE49-F238E27FC236}">
              <a16:creationId xmlns:a16="http://schemas.microsoft.com/office/drawing/2014/main" id="{6A93EFB7-F536-4C7A-8EF5-50BECB50E45F}"/>
            </a:ext>
          </a:extLst>
        </xdr:cNvPr>
        <xdr:cNvSpPr/>
      </xdr:nvSpPr>
      <xdr:spPr>
        <a:xfrm>
          <a:off x="965200" y="1453496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86</xdr:row>
      <xdr:rowOff>168729</xdr:rowOff>
    </xdr:from>
    <xdr:to>
      <xdr:col>10</xdr:col>
      <xdr:colOff>114300</xdr:colOff>
      <xdr:row>86</xdr:row>
      <xdr:rowOff>168729</xdr:rowOff>
    </xdr:to>
    <xdr:cxnSp macro="">
      <xdr:nvCxnSpPr>
        <xdr:cNvPr id="215" name="直線コネクタ 214">
          <a:extLst>
            <a:ext uri="{FF2B5EF4-FFF2-40B4-BE49-F238E27FC236}">
              <a16:creationId xmlns:a16="http://schemas.microsoft.com/office/drawing/2014/main" id="{90862686-D3C9-4619-A895-1D7D180C1BFF}"/>
            </a:ext>
          </a:extLst>
        </xdr:cNvPr>
        <xdr:cNvCxnSpPr/>
      </xdr:nvCxnSpPr>
      <xdr:spPr>
        <a:xfrm>
          <a:off x="1008380" y="14585769"/>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18885</xdr:rowOff>
    </xdr:from>
    <xdr:ext cx="405111" cy="259045"/>
    <xdr:sp macro="" textlink="">
      <xdr:nvSpPr>
        <xdr:cNvPr id="216" name="n_1aveValue【福祉施設】&#10;有形固定資産減価償却率">
          <a:extLst>
            <a:ext uri="{FF2B5EF4-FFF2-40B4-BE49-F238E27FC236}">
              <a16:creationId xmlns:a16="http://schemas.microsoft.com/office/drawing/2014/main" id="{E25BC93E-FF78-47E5-96F6-0CFE4A24D5B6}"/>
            </a:ext>
          </a:extLst>
        </xdr:cNvPr>
        <xdr:cNvSpPr txBox="1"/>
      </xdr:nvSpPr>
      <xdr:spPr>
        <a:xfrm>
          <a:off x="3170564" y="137653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154413</xdr:rowOff>
    </xdr:from>
    <xdr:ext cx="405111" cy="259045"/>
    <xdr:sp macro="" textlink="">
      <xdr:nvSpPr>
        <xdr:cNvPr id="217" name="n_2aveValue【福祉施設】&#10;有形固定資産減価償却率">
          <a:extLst>
            <a:ext uri="{FF2B5EF4-FFF2-40B4-BE49-F238E27FC236}">
              <a16:creationId xmlns:a16="http://schemas.microsoft.com/office/drawing/2014/main" id="{BF2CF46C-A556-4C32-8B7B-C0C8E725066A}"/>
            </a:ext>
          </a:extLst>
        </xdr:cNvPr>
        <xdr:cNvSpPr txBox="1"/>
      </xdr:nvSpPr>
      <xdr:spPr>
        <a:xfrm>
          <a:off x="2385704" y="1373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160945</xdr:rowOff>
    </xdr:from>
    <xdr:ext cx="405111" cy="259045"/>
    <xdr:sp macro="" textlink="">
      <xdr:nvSpPr>
        <xdr:cNvPr id="218" name="n_3aveValue【福祉施設】&#10;有形固定資産減価償却率">
          <a:extLst>
            <a:ext uri="{FF2B5EF4-FFF2-40B4-BE49-F238E27FC236}">
              <a16:creationId xmlns:a16="http://schemas.microsoft.com/office/drawing/2014/main" id="{E6CC766F-5B22-4929-9BBD-EBFC422E5968}"/>
            </a:ext>
          </a:extLst>
        </xdr:cNvPr>
        <xdr:cNvSpPr txBox="1"/>
      </xdr:nvSpPr>
      <xdr:spPr>
        <a:xfrm>
          <a:off x="1611004" y="13739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144615</xdr:rowOff>
    </xdr:from>
    <xdr:ext cx="405111" cy="259045"/>
    <xdr:sp macro="" textlink="">
      <xdr:nvSpPr>
        <xdr:cNvPr id="219" name="n_4aveValue【福祉施設】&#10;有形固定資産減価償却率">
          <a:extLst>
            <a:ext uri="{FF2B5EF4-FFF2-40B4-BE49-F238E27FC236}">
              <a16:creationId xmlns:a16="http://schemas.microsoft.com/office/drawing/2014/main" id="{BCCD4AD5-A3D0-40CD-94D4-43A5E33C080C}"/>
            </a:ext>
          </a:extLst>
        </xdr:cNvPr>
        <xdr:cNvSpPr txBox="1"/>
      </xdr:nvSpPr>
      <xdr:spPr>
        <a:xfrm>
          <a:off x="836304" y="13723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87</xdr:row>
      <xdr:rowOff>39206</xdr:rowOff>
    </xdr:from>
    <xdr:ext cx="469744" cy="259045"/>
    <xdr:sp macro="" textlink="">
      <xdr:nvSpPr>
        <xdr:cNvPr id="220" name="n_1mainValue【福祉施設】&#10;有形固定資産減価償却率">
          <a:extLst>
            <a:ext uri="{FF2B5EF4-FFF2-40B4-BE49-F238E27FC236}">
              <a16:creationId xmlns:a16="http://schemas.microsoft.com/office/drawing/2014/main" id="{6C2A0E49-67F3-4494-8BBE-63BFBDB5193A}"/>
            </a:ext>
          </a:extLst>
        </xdr:cNvPr>
        <xdr:cNvSpPr txBox="1"/>
      </xdr:nvSpPr>
      <xdr:spPr>
        <a:xfrm>
          <a:off x="3138247" y="14623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87</xdr:row>
      <xdr:rowOff>39206</xdr:rowOff>
    </xdr:from>
    <xdr:ext cx="469744" cy="259045"/>
    <xdr:sp macro="" textlink="">
      <xdr:nvSpPr>
        <xdr:cNvPr id="221" name="n_2mainValue【福祉施設】&#10;有形固定資産減価償却率">
          <a:extLst>
            <a:ext uri="{FF2B5EF4-FFF2-40B4-BE49-F238E27FC236}">
              <a16:creationId xmlns:a16="http://schemas.microsoft.com/office/drawing/2014/main" id="{7271DD0F-9C1E-4F7D-B228-71B64C1E2990}"/>
            </a:ext>
          </a:extLst>
        </xdr:cNvPr>
        <xdr:cNvSpPr txBox="1"/>
      </xdr:nvSpPr>
      <xdr:spPr>
        <a:xfrm>
          <a:off x="2353387" y="14623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87</xdr:row>
      <xdr:rowOff>39206</xdr:rowOff>
    </xdr:from>
    <xdr:ext cx="469744" cy="259045"/>
    <xdr:sp macro="" textlink="">
      <xdr:nvSpPr>
        <xdr:cNvPr id="222" name="n_3mainValue【福祉施設】&#10;有形固定資産減価償却率">
          <a:extLst>
            <a:ext uri="{FF2B5EF4-FFF2-40B4-BE49-F238E27FC236}">
              <a16:creationId xmlns:a16="http://schemas.microsoft.com/office/drawing/2014/main" id="{689ECF43-DE00-4BCA-8EFA-58BE9381FC12}"/>
            </a:ext>
          </a:extLst>
        </xdr:cNvPr>
        <xdr:cNvSpPr txBox="1"/>
      </xdr:nvSpPr>
      <xdr:spPr>
        <a:xfrm>
          <a:off x="1578687" y="14623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87</xdr:row>
      <xdr:rowOff>39206</xdr:rowOff>
    </xdr:from>
    <xdr:ext cx="469744" cy="259045"/>
    <xdr:sp macro="" textlink="">
      <xdr:nvSpPr>
        <xdr:cNvPr id="223" name="n_4mainValue【福祉施設】&#10;有形固定資産減価償却率">
          <a:extLst>
            <a:ext uri="{FF2B5EF4-FFF2-40B4-BE49-F238E27FC236}">
              <a16:creationId xmlns:a16="http://schemas.microsoft.com/office/drawing/2014/main" id="{1E09DC59-D29B-4AA9-BF2A-E21792646C0E}"/>
            </a:ext>
          </a:extLst>
        </xdr:cNvPr>
        <xdr:cNvSpPr txBox="1"/>
      </xdr:nvSpPr>
      <xdr:spPr>
        <a:xfrm>
          <a:off x="803987" y="14623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4" name="正方形/長方形 223">
          <a:extLst>
            <a:ext uri="{FF2B5EF4-FFF2-40B4-BE49-F238E27FC236}">
              <a16:creationId xmlns:a16="http://schemas.microsoft.com/office/drawing/2014/main" id="{05339283-E8C7-4D0B-8D62-4F1FE14C5DA4}"/>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5" name="正方形/長方形 224">
          <a:extLst>
            <a:ext uri="{FF2B5EF4-FFF2-40B4-BE49-F238E27FC236}">
              <a16:creationId xmlns:a16="http://schemas.microsoft.com/office/drawing/2014/main" id="{1572E887-9F1E-4F02-B921-654248FF5BE7}"/>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6" name="正方形/長方形 225">
          <a:extLst>
            <a:ext uri="{FF2B5EF4-FFF2-40B4-BE49-F238E27FC236}">
              <a16:creationId xmlns:a16="http://schemas.microsoft.com/office/drawing/2014/main" id="{C22F5CDA-B5B0-4242-9B68-00EF77505FC1}"/>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7" name="正方形/長方形 226">
          <a:extLst>
            <a:ext uri="{FF2B5EF4-FFF2-40B4-BE49-F238E27FC236}">
              <a16:creationId xmlns:a16="http://schemas.microsoft.com/office/drawing/2014/main" id="{7C419F35-5B70-45CA-BCC7-AE65380B3581}"/>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8" name="正方形/長方形 227">
          <a:extLst>
            <a:ext uri="{FF2B5EF4-FFF2-40B4-BE49-F238E27FC236}">
              <a16:creationId xmlns:a16="http://schemas.microsoft.com/office/drawing/2014/main" id="{37466AAD-7EB1-4BFD-A21F-A3E76432814B}"/>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9" name="正方形/長方形 228">
          <a:extLst>
            <a:ext uri="{FF2B5EF4-FFF2-40B4-BE49-F238E27FC236}">
              <a16:creationId xmlns:a16="http://schemas.microsoft.com/office/drawing/2014/main" id="{10AD2237-B5D2-4D03-B415-CE0A5C7968E6}"/>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0" name="正方形/長方形 229">
          <a:extLst>
            <a:ext uri="{FF2B5EF4-FFF2-40B4-BE49-F238E27FC236}">
              <a16:creationId xmlns:a16="http://schemas.microsoft.com/office/drawing/2014/main" id="{5A62380D-74BC-4FB5-BB2E-B025F741892F}"/>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1" name="正方形/長方形 230">
          <a:extLst>
            <a:ext uri="{FF2B5EF4-FFF2-40B4-BE49-F238E27FC236}">
              <a16:creationId xmlns:a16="http://schemas.microsoft.com/office/drawing/2014/main" id="{84FD1544-DA8D-47FD-81DC-B2D07E8DAE2F}"/>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2" name="テキスト ボックス 231">
          <a:extLst>
            <a:ext uri="{FF2B5EF4-FFF2-40B4-BE49-F238E27FC236}">
              <a16:creationId xmlns:a16="http://schemas.microsoft.com/office/drawing/2014/main" id="{227E844B-2EE4-4FB2-B3E1-22275DD1BBD9}"/>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3" name="直線コネクタ 232">
          <a:extLst>
            <a:ext uri="{FF2B5EF4-FFF2-40B4-BE49-F238E27FC236}">
              <a16:creationId xmlns:a16="http://schemas.microsoft.com/office/drawing/2014/main" id="{F9902CE1-6B2E-46A8-B801-878C1192489C}"/>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34" name="直線コネクタ 233">
          <a:extLst>
            <a:ext uri="{FF2B5EF4-FFF2-40B4-BE49-F238E27FC236}">
              <a16:creationId xmlns:a16="http://schemas.microsoft.com/office/drawing/2014/main" id="{DCC215C8-B0CC-4DEA-8BA0-3E2A81E63EF8}"/>
            </a:ext>
          </a:extLst>
        </xdr:cNvPr>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35" name="テキスト ボックス 234">
          <a:extLst>
            <a:ext uri="{FF2B5EF4-FFF2-40B4-BE49-F238E27FC236}">
              <a16:creationId xmlns:a16="http://schemas.microsoft.com/office/drawing/2014/main" id="{481C95C1-670C-4723-8B8C-41783B35E18A}"/>
            </a:ext>
          </a:extLst>
        </xdr:cNvPr>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36" name="直線コネクタ 235">
          <a:extLst>
            <a:ext uri="{FF2B5EF4-FFF2-40B4-BE49-F238E27FC236}">
              <a16:creationId xmlns:a16="http://schemas.microsoft.com/office/drawing/2014/main" id="{DB67E382-E784-47E6-8942-671077399BE0}"/>
            </a:ext>
          </a:extLst>
        </xdr:cNvPr>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37" name="テキスト ボックス 236">
          <a:extLst>
            <a:ext uri="{FF2B5EF4-FFF2-40B4-BE49-F238E27FC236}">
              <a16:creationId xmlns:a16="http://schemas.microsoft.com/office/drawing/2014/main" id="{8F4518B7-1488-40E4-AA7B-15FD279DDBEE}"/>
            </a:ext>
          </a:extLst>
        </xdr:cNvPr>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38" name="直線コネクタ 237">
          <a:extLst>
            <a:ext uri="{FF2B5EF4-FFF2-40B4-BE49-F238E27FC236}">
              <a16:creationId xmlns:a16="http://schemas.microsoft.com/office/drawing/2014/main" id="{B327FEAD-7487-4D0C-B496-C46B2CA55721}"/>
            </a:ext>
          </a:extLst>
        </xdr:cNvPr>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39" name="テキスト ボックス 238">
          <a:extLst>
            <a:ext uri="{FF2B5EF4-FFF2-40B4-BE49-F238E27FC236}">
              <a16:creationId xmlns:a16="http://schemas.microsoft.com/office/drawing/2014/main" id="{E5908074-9922-457F-B5A2-C760F84C3F50}"/>
            </a:ext>
          </a:extLst>
        </xdr:cNvPr>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40" name="直線コネクタ 239">
          <a:extLst>
            <a:ext uri="{FF2B5EF4-FFF2-40B4-BE49-F238E27FC236}">
              <a16:creationId xmlns:a16="http://schemas.microsoft.com/office/drawing/2014/main" id="{A7DA7709-4EEA-4649-8BF3-78FF8B3C656E}"/>
            </a:ext>
          </a:extLst>
        </xdr:cNvPr>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41" name="テキスト ボックス 240">
          <a:extLst>
            <a:ext uri="{FF2B5EF4-FFF2-40B4-BE49-F238E27FC236}">
              <a16:creationId xmlns:a16="http://schemas.microsoft.com/office/drawing/2014/main" id="{95BE541F-E8A3-423E-940C-405A492EA4FB}"/>
            </a:ext>
          </a:extLst>
        </xdr:cNvPr>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42" name="直線コネクタ 241">
          <a:extLst>
            <a:ext uri="{FF2B5EF4-FFF2-40B4-BE49-F238E27FC236}">
              <a16:creationId xmlns:a16="http://schemas.microsoft.com/office/drawing/2014/main" id="{E89A9AF0-BF43-45B8-8057-09328652D19F}"/>
            </a:ext>
          </a:extLst>
        </xdr:cNvPr>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43" name="テキスト ボックス 242">
          <a:extLst>
            <a:ext uri="{FF2B5EF4-FFF2-40B4-BE49-F238E27FC236}">
              <a16:creationId xmlns:a16="http://schemas.microsoft.com/office/drawing/2014/main" id="{036F66CD-05C2-402B-9630-DA28F6E64A3E}"/>
            </a:ext>
          </a:extLst>
        </xdr:cNvPr>
        <xdr:cNvSpPr txBox="1"/>
      </xdr:nvSpPr>
      <xdr:spPr>
        <a:xfrm>
          <a:off x="54053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4" name="直線コネクタ 243">
          <a:extLst>
            <a:ext uri="{FF2B5EF4-FFF2-40B4-BE49-F238E27FC236}">
              <a16:creationId xmlns:a16="http://schemas.microsoft.com/office/drawing/2014/main" id="{1B5526BA-4B91-4CBD-B3AE-EC8B4CA51587}"/>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5" name="テキスト ボックス 244">
          <a:extLst>
            <a:ext uri="{FF2B5EF4-FFF2-40B4-BE49-F238E27FC236}">
              <a16:creationId xmlns:a16="http://schemas.microsoft.com/office/drawing/2014/main" id="{47D8CAF0-2E54-423B-B8D3-FE9A7E84AB8B}"/>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6" name="【福祉施設】&#10;一人当たり面積グラフ枠">
          <a:extLst>
            <a:ext uri="{FF2B5EF4-FFF2-40B4-BE49-F238E27FC236}">
              <a16:creationId xmlns:a16="http://schemas.microsoft.com/office/drawing/2014/main" id="{FB30A31E-71C4-47F8-9CA9-39D02C56DFD2}"/>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19050</xdr:rowOff>
    </xdr:from>
    <xdr:to>
      <xdr:col>54</xdr:col>
      <xdr:colOff>189865</xdr:colOff>
      <xdr:row>86</xdr:row>
      <xdr:rowOff>87630</xdr:rowOff>
    </xdr:to>
    <xdr:cxnSp macro="">
      <xdr:nvCxnSpPr>
        <xdr:cNvPr id="247" name="直線コネクタ 246">
          <a:extLst>
            <a:ext uri="{FF2B5EF4-FFF2-40B4-BE49-F238E27FC236}">
              <a16:creationId xmlns:a16="http://schemas.microsoft.com/office/drawing/2014/main" id="{770FF941-3EC4-4F34-91BA-49EDC75D6F48}"/>
            </a:ext>
          </a:extLst>
        </xdr:cNvPr>
        <xdr:cNvCxnSpPr/>
      </xdr:nvCxnSpPr>
      <xdr:spPr>
        <a:xfrm flipV="1">
          <a:off x="9219565" y="13262610"/>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91457</xdr:rowOff>
    </xdr:from>
    <xdr:ext cx="469744" cy="259045"/>
    <xdr:sp macro="" textlink="">
      <xdr:nvSpPr>
        <xdr:cNvPr id="248" name="【福祉施設】&#10;一人当たり面積最小値テキスト">
          <a:extLst>
            <a:ext uri="{FF2B5EF4-FFF2-40B4-BE49-F238E27FC236}">
              <a16:creationId xmlns:a16="http://schemas.microsoft.com/office/drawing/2014/main" id="{CC0CF835-2AC2-48FB-8E11-7AF135366449}"/>
            </a:ext>
          </a:extLst>
        </xdr:cNvPr>
        <xdr:cNvSpPr txBox="1"/>
      </xdr:nvSpPr>
      <xdr:spPr>
        <a:xfrm>
          <a:off x="9258300" y="1450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87630</xdr:rowOff>
    </xdr:from>
    <xdr:to>
      <xdr:col>55</xdr:col>
      <xdr:colOff>88900</xdr:colOff>
      <xdr:row>86</xdr:row>
      <xdr:rowOff>87630</xdr:rowOff>
    </xdr:to>
    <xdr:cxnSp macro="">
      <xdr:nvCxnSpPr>
        <xdr:cNvPr id="249" name="直線コネクタ 248">
          <a:extLst>
            <a:ext uri="{FF2B5EF4-FFF2-40B4-BE49-F238E27FC236}">
              <a16:creationId xmlns:a16="http://schemas.microsoft.com/office/drawing/2014/main" id="{ABDCFE70-9865-4ECB-8F00-B4D70C62869A}"/>
            </a:ext>
          </a:extLst>
        </xdr:cNvPr>
        <xdr:cNvCxnSpPr/>
      </xdr:nvCxnSpPr>
      <xdr:spPr>
        <a:xfrm>
          <a:off x="9154160" y="145046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137177</xdr:rowOff>
    </xdr:from>
    <xdr:ext cx="469744" cy="259045"/>
    <xdr:sp macro="" textlink="">
      <xdr:nvSpPr>
        <xdr:cNvPr id="250" name="【福祉施設】&#10;一人当たり面積最大値テキスト">
          <a:extLst>
            <a:ext uri="{FF2B5EF4-FFF2-40B4-BE49-F238E27FC236}">
              <a16:creationId xmlns:a16="http://schemas.microsoft.com/office/drawing/2014/main" id="{72FF0F6C-F4B5-416F-8646-376ED775F8BC}"/>
            </a:ext>
          </a:extLst>
        </xdr:cNvPr>
        <xdr:cNvSpPr txBox="1"/>
      </xdr:nvSpPr>
      <xdr:spPr>
        <a:xfrm>
          <a:off x="9258300" y="13045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19050</xdr:rowOff>
    </xdr:from>
    <xdr:to>
      <xdr:col>55</xdr:col>
      <xdr:colOff>88900</xdr:colOff>
      <xdr:row>79</xdr:row>
      <xdr:rowOff>19050</xdr:rowOff>
    </xdr:to>
    <xdr:cxnSp macro="">
      <xdr:nvCxnSpPr>
        <xdr:cNvPr id="251" name="直線コネクタ 250">
          <a:extLst>
            <a:ext uri="{FF2B5EF4-FFF2-40B4-BE49-F238E27FC236}">
              <a16:creationId xmlns:a16="http://schemas.microsoft.com/office/drawing/2014/main" id="{1F7B29D1-72D2-4B5A-B87B-96389E5ECE1B}"/>
            </a:ext>
          </a:extLst>
        </xdr:cNvPr>
        <xdr:cNvCxnSpPr/>
      </xdr:nvCxnSpPr>
      <xdr:spPr>
        <a:xfrm>
          <a:off x="9154160" y="132626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167912</xdr:rowOff>
    </xdr:from>
    <xdr:ext cx="469744" cy="259045"/>
    <xdr:sp macro="" textlink="">
      <xdr:nvSpPr>
        <xdr:cNvPr id="252" name="【福祉施設】&#10;一人当たり面積平均値テキスト">
          <a:extLst>
            <a:ext uri="{FF2B5EF4-FFF2-40B4-BE49-F238E27FC236}">
              <a16:creationId xmlns:a16="http://schemas.microsoft.com/office/drawing/2014/main" id="{1A5808E9-4EC1-40F7-9F73-F6079B5B8EDE}"/>
            </a:ext>
          </a:extLst>
        </xdr:cNvPr>
        <xdr:cNvSpPr txBox="1"/>
      </xdr:nvSpPr>
      <xdr:spPr>
        <a:xfrm>
          <a:off x="9258300" y="140820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145035</xdr:rowOff>
    </xdr:from>
    <xdr:to>
      <xdr:col>55</xdr:col>
      <xdr:colOff>50800</xdr:colOff>
      <xdr:row>85</xdr:row>
      <xdr:rowOff>75185</xdr:rowOff>
    </xdr:to>
    <xdr:sp macro="" textlink="">
      <xdr:nvSpPr>
        <xdr:cNvPr id="253" name="フローチャート: 判断 252">
          <a:extLst>
            <a:ext uri="{FF2B5EF4-FFF2-40B4-BE49-F238E27FC236}">
              <a16:creationId xmlns:a16="http://schemas.microsoft.com/office/drawing/2014/main" id="{720D442C-1798-401C-A567-389A836540EF}"/>
            </a:ext>
          </a:extLst>
        </xdr:cNvPr>
        <xdr:cNvSpPr/>
      </xdr:nvSpPr>
      <xdr:spPr>
        <a:xfrm>
          <a:off x="9192260" y="1422679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141987</xdr:rowOff>
    </xdr:from>
    <xdr:to>
      <xdr:col>50</xdr:col>
      <xdr:colOff>165100</xdr:colOff>
      <xdr:row>85</xdr:row>
      <xdr:rowOff>72137</xdr:rowOff>
    </xdr:to>
    <xdr:sp macro="" textlink="">
      <xdr:nvSpPr>
        <xdr:cNvPr id="254" name="フローチャート: 判断 253">
          <a:extLst>
            <a:ext uri="{FF2B5EF4-FFF2-40B4-BE49-F238E27FC236}">
              <a16:creationId xmlns:a16="http://schemas.microsoft.com/office/drawing/2014/main" id="{8C067D04-EA8E-406A-94FE-923DC4BCE164}"/>
            </a:ext>
          </a:extLst>
        </xdr:cNvPr>
        <xdr:cNvSpPr/>
      </xdr:nvSpPr>
      <xdr:spPr>
        <a:xfrm>
          <a:off x="8445500" y="1422374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10922</xdr:rowOff>
    </xdr:from>
    <xdr:to>
      <xdr:col>46</xdr:col>
      <xdr:colOff>38100</xdr:colOff>
      <xdr:row>85</xdr:row>
      <xdr:rowOff>112522</xdr:rowOff>
    </xdr:to>
    <xdr:sp macro="" textlink="">
      <xdr:nvSpPr>
        <xdr:cNvPr id="255" name="フローチャート: 判断 254">
          <a:extLst>
            <a:ext uri="{FF2B5EF4-FFF2-40B4-BE49-F238E27FC236}">
              <a16:creationId xmlns:a16="http://schemas.microsoft.com/office/drawing/2014/main" id="{54192EEF-BF72-48A1-A650-455A6CC24F5B}"/>
            </a:ext>
          </a:extLst>
        </xdr:cNvPr>
        <xdr:cNvSpPr/>
      </xdr:nvSpPr>
      <xdr:spPr>
        <a:xfrm>
          <a:off x="7670800" y="1426032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167132</xdr:rowOff>
    </xdr:from>
    <xdr:to>
      <xdr:col>41</xdr:col>
      <xdr:colOff>101600</xdr:colOff>
      <xdr:row>85</xdr:row>
      <xdr:rowOff>97282</xdr:rowOff>
    </xdr:to>
    <xdr:sp macro="" textlink="">
      <xdr:nvSpPr>
        <xdr:cNvPr id="256" name="フローチャート: 判断 255">
          <a:extLst>
            <a:ext uri="{FF2B5EF4-FFF2-40B4-BE49-F238E27FC236}">
              <a16:creationId xmlns:a16="http://schemas.microsoft.com/office/drawing/2014/main" id="{BBAA3112-EF64-45DE-8158-9F4DBBC0CFC3}"/>
            </a:ext>
          </a:extLst>
        </xdr:cNvPr>
        <xdr:cNvSpPr/>
      </xdr:nvSpPr>
      <xdr:spPr>
        <a:xfrm>
          <a:off x="6873240" y="1424889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167132</xdr:rowOff>
    </xdr:from>
    <xdr:to>
      <xdr:col>36</xdr:col>
      <xdr:colOff>165100</xdr:colOff>
      <xdr:row>85</xdr:row>
      <xdr:rowOff>97282</xdr:rowOff>
    </xdr:to>
    <xdr:sp macro="" textlink="">
      <xdr:nvSpPr>
        <xdr:cNvPr id="257" name="フローチャート: 判断 256">
          <a:extLst>
            <a:ext uri="{FF2B5EF4-FFF2-40B4-BE49-F238E27FC236}">
              <a16:creationId xmlns:a16="http://schemas.microsoft.com/office/drawing/2014/main" id="{C590ABCF-66EF-4916-9865-7023E79DA341}"/>
            </a:ext>
          </a:extLst>
        </xdr:cNvPr>
        <xdr:cNvSpPr/>
      </xdr:nvSpPr>
      <xdr:spPr>
        <a:xfrm>
          <a:off x="6098540" y="1424889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8C281A17-DE33-4B6E-9DAF-C759E0B6BD5E}"/>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D24F1EFE-C8B1-44F0-86C4-C473C11E0E3F}"/>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63FBE8DF-4F4E-4643-B63B-CA8D06075A86}"/>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61" name="テキスト ボックス 260">
          <a:extLst>
            <a:ext uri="{FF2B5EF4-FFF2-40B4-BE49-F238E27FC236}">
              <a16:creationId xmlns:a16="http://schemas.microsoft.com/office/drawing/2014/main" id="{B2ED818D-087D-4343-8067-38BAFFBA518C}"/>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2" name="テキスト ボックス 261">
          <a:extLst>
            <a:ext uri="{FF2B5EF4-FFF2-40B4-BE49-F238E27FC236}">
              <a16:creationId xmlns:a16="http://schemas.microsoft.com/office/drawing/2014/main" id="{62CE9D63-5158-4C15-B628-47A548B33118}"/>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164846</xdr:rowOff>
    </xdr:from>
    <xdr:to>
      <xdr:col>55</xdr:col>
      <xdr:colOff>50800</xdr:colOff>
      <xdr:row>86</xdr:row>
      <xdr:rowOff>94996</xdr:rowOff>
    </xdr:to>
    <xdr:sp macro="" textlink="">
      <xdr:nvSpPr>
        <xdr:cNvPr id="263" name="楕円 262">
          <a:extLst>
            <a:ext uri="{FF2B5EF4-FFF2-40B4-BE49-F238E27FC236}">
              <a16:creationId xmlns:a16="http://schemas.microsoft.com/office/drawing/2014/main" id="{24106CB5-438B-4A5E-AA46-A69F2D6B1D21}"/>
            </a:ext>
          </a:extLst>
        </xdr:cNvPr>
        <xdr:cNvSpPr/>
      </xdr:nvSpPr>
      <xdr:spPr>
        <a:xfrm>
          <a:off x="9192260" y="1441424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79773</xdr:rowOff>
    </xdr:from>
    <xdr:ext cx="469744" cy="259045"/>
    <xdr:sp macro="" textlink="">
      <xdr:nvSpPr>
        <xdr:cNvPr id="264" name="【福祉施設】&#10;一人当たり面積該当値テキスト">
          <a:extLst>
            <a:ext uri="{FF2B5EF4-FFF2-40B4-BE49-F238E27FC236}">
              <a16:creationId xmlns:a16="http://schemas.microsoft.com/office/drawing/2014/main" id="{909AB303-0EFB-427F-A996-0F3B21FA76E0}"/>
            </a:ext>
          </a:extLst>
        </xdr:cNvPr>
        <xdr:cNvSpPr txBox="1"/>
      </xdr:nvSpPr>
      <xdr:spPr>
        <a:xfrm>
          <a:off x="9258300" y="14329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165608</xdr:rowOff>
    </xdr:from>
    <xdr:to>
      <xdr:col>50</xdr:col>
      <xdr:colOff>165100</xdr:colOff>
      <xdr:row>86</xdr:row>
      <xdr:rowOff>95758</xdr:rowOff>
    </xdr:to>
    <xdr:sp macro="" textlink="">
      <xdr:nvSpPr>
        <xdr:cNvPr id="265" name="楕円 264">
          <a:extLst>
            <a:ext uri="{FF2B5EF4-FFF2-40B4-BE49-F238E27FC236}">
              <a16:creationId xmlns:a16="http://schemas.microsoft.com/office/drawing/2014/main" id="{6CAF34A3-EE98-4EDE-ADE2-D99B8290EE57}"/>
            </a:ext>
          </a:extLst>
        </xdr:cNvPr>
        <xdr:cNvSpPr/>
      </xdr:nvSpPr>
      <xdr:spPr>
        <a:xfrm>
          <a:off x="8445500" y="1441500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44196</xdr:rowOff>
    </xdr:from>
    <xdr:to>
      <xdr:col>55</xdr:col>
      <xdr:colOff>0</xdr:colOff>
      <xdr:row>86</xdr:row>
      <xdr:rowOff>44958</xdr:rowOff>
    </xdr:to>
    <xdr:cxnSp macro="">
      <xdr:nvCxnSpPr>
        <xdr:cNvPr id="266" name="直線コネクタ 265">
          <a:extLst>
            <a:ext uri="{FF2B5EF4-FFF2-40B4-BE49-F238E27FC236}">
              <a16:creationId xmlns:a16="http://schemas.microsoft.com/office/drawing/2014/main" id="{8F045184-50D3-4D6A-8F72-53E66046ACAD}"/>
            </a:ext>
          </a:extLst>
        </xdr:cNvPr>
        <xdr:cNvCxnSpPr/>
      </xdr:nvCxnSpPr>
      <xdr:spPr>
        <a:xfrm flipV="1">
          <a:off x="8496300" y="14461236"/>
          <a:ext cx="7239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166370</xdr:rowOff>
    </xdr:from>
    <xdr:to>
      <xdr:col>46</xdr:col>
      <xdr:colOff>38100</xdr:colOff>
      <xdr:row>86</xdr:row>
      <xdr:rowOff>96520</xdr:rowOff>
    </xdr:to>
    <xdr:sp macro="" textlink="">
      <xdr:nvSpPr>
        <xdr:cNvPr id="267" name="楕円 266">
          <a:extLst>
            <a:ext uri="{FF2B5EF4-FFF2-40B4-BE49-F238E27FC236}">
              <a16:creationId xmlns:a16="http://schemas.microsoft.com/office/drawing/2014/main" id="{72AA8788-D82F-4913-B834-6A9FA1CCB686}"/>
            </a:ext>
          </a:extLst>
        </xdr:cNvPr>
        <xdr:cNvSpPr/>
      </xdr:nvSpPr>
      <xdr:spPr>
        <a:xfrm>
          <a:off x="7670800" y="144157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44958</xdr:rowOff>
    </xdr:from>
    <xdr:to>
      <xdr:col>50</xdr:col>
      <xdr:colOff>114300</xdr:colOff>
      <xdr:row>86</xdr:row>
      <xdr:rowOff>45720</xdr:rowOff>
    </xdr:to>
    <xdr:cxnSp macro="">
      <xdr:nvCxnSpPr>
        <xdr:cNvPr id="268" name="直線コネクタ 267">
          <a:extLst>
            <a:ext uri="{FF2B5EF4-FFF2-40B4-BE49-F238E27FC236}">
              <a16:creationId xmlns:a16="http://schemas.microsoft.com/office/drawing/2014/main" id="{AD256425-96E7-4F95-B10B-ECC62C47F93A}"/>
            </a:ext>
          </a:extLst>
        </xdr:cNvPr>
        <xdr:cNvCxnSpPr/>
      </xdr:nvCxnSpPr>
      <xdr:spPr>
        <a:xfrm flipV="1">
          <a:off x="7713980" y="14461998"/>
          <a:ext cx="78232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167894</xdr:rowOff>
    </xdr:from>
    <xdr:to>
      <xdr:col>41</xdr:col>
      <xdr:colOff>101600</xdr:colOff>
      <xdr:row>86</xdr:row>
      <xdr:rowOff>98044</xdr:rowOff>
    </xdr:to>
    <xdr:sp macro="" textlink="">
      <xdr:nvSpPr>
        <xdr:cNvPr id="269" name="楕円 268">
          <a:extLst>
            <a:ext uri="{FF2B5EF4-FFF2-40B4-BE49-F238E27FC236}">
              <a16:creationId xmlns:a16="http://schemas.microsoft.com/office/drawing/2014/main" id="{5923A56E-DE31-49A8-A004-4475593E0542}"/>
            </a:ext>
          </a:extLst>
        </xdr:cNvPr>
        <xdr:cNvSpPr/>
      </xdr:nvSpPr>
      <xdr:spPr>
        <a:xfrm>
          <a:off x="6873240" y="1441729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45720</xdr:rowOff>
    </xdr:from>
    <xdr:to>
      <xdr:col>45</xdr:col>
      <xdr:colOff>177800</xdr:colOff>
      <xdr:row>86</xdr:row>
      <xdr:rowOff>47244</xdr:rowOff>
    </xdr:to>
    <xdr:cxnSp macro="">
      <xdr:nvCxnSpPr>
        <xdr:cNvPr id="270" name="直線コネクタ 269">
          <a:extLst>
            <a:ext uri="{FF2B5EF4-FFF2-40B4-BE49-F238E27FC236}">
              <a16:creationId xmlns:a16="http://schemas.microsoft.com/office/drawing/2014/main" id="{E391AF42-AFBA-4511-8D78-596F368E0059}"/>
            </a:ext>
          </a:extLst>
        </xdr:cNvPr>
        <xdr:cNvCxnSpPr/>
      </xdr:nvCxnSpPr>
      <xdr:spPr>
        <a:xfrm flipV="1">
          <a:off x="6924040" y="14462760"/>
          <a:ext cx="78994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168656</xdr:rowOff>
    </xdr:from>
    <xdr:to>
      <xdr:col>36</xdr:col>
      <xdr:colOff>165100</xdr:colOff>
      <xdr:row>86</xdr:row>
      <xdr:rowOff>98806</xdr:rowOff>
    </xdr:to>
    <xdr:sp macro="" textlink="">
      <xdr:nvSpPr>
        <xdr:cNvPr id="271" name="楕円 270">
          <a:extLst>
            <a:ext uri="{FF2B5EF4-FFF2-40B4-BE49-F238E27FC236}">
              <a16:creationId xmlns:a16="http://schemas.microsoft.com/office/drawing/2014/main" id="{CDE52647-B106-43FF-AB6F-E68862224BF3}"/>
            </a:ext>
          </a:extLst>
        </xdr:cNvPr>
        <xdr:cNvSpPr/>
      </xdr:nvSpPr>
      <xdr:spPr>
        <a:xfrm>
          <a:off x="6098540" y="1441805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47244</xdr:rowOff>
    </xdr:from>
    <xdr:to>
      <xdr:col>41</xdr:col>
      <xdr:colOff>50800</xdr:colOff>
      <xdr:row>86</xdr:row>
      <xdr:rowOff>48006</xdr:rowOff>
    </xdr:to>
    <xdr:cxnSp macro="">
      <xdr:nvCxnSpPr>
        <xdr:cNvPr id="272" name="直線コネクタ 271">
          <a:extLst>
            <a:ext uri="{FF2B5EF4-FFF2-40B4-BE49-F238E27FC236}">
              <a16:creationId xmlns:a16="http://schemas.microsoft.com/office/drawing/2014/main" id="{A4CFB257-A4D1-4056-AB93-060141C0DF21}"/>
            </a:ext>
          </a:extLst>
        </xdr:cNvPr>
        <xdr:cNvCxnSpPr/>
      </xdr:nvCxnSpPr>
      <xdr:spPr>
        <a:xfrm flipV="1">
          <a:off x="6149340" y="14464284"/>
          <a:ext cx="7747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88664</xdr:rowOff>
    </xdr:from>
    <xdr:ext cx="469744" cy="259045"/>
    <xdr:sp macro="" textlink="">
      <xdr:nvSpPr>
        <xdr:cNvPr id="273" name="n_1aveValue【福祉施設】&#10;一人当たり面積">
          <a:extLst>
            <a:ext uri="{FF2B5EF4-FFF2-40B4-BE49-F238E27FC236}">
              <a16:creationId xmlns:a16="http://schemas.microsoft.com/office/drawing/2014/main" id="{18DBE6AF-037C-4E82-A9B2-13F26D147771}"/>
            </a:ext>
          </a:extLst>
        </xdr:cNvPr>
        <xdr:cNvSpPr txBox="1"/>
      </xdr:nvSpPr>
      <xdr:spPr>
        <a:xfrm>
          <a:off x="8271587" y="14002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129049</xdr:rowOff>
    </xdr:from>
    <xdr:ext cx="469744" cy="259045"/>
    <xdr:sp macro="" textlink="">
      <xdr:nvSpPr>
        <xdr:cNvPr id="274" name="n_2aveValue【福祉施設】&#10;一人当たり面積">
          <a:extLst>
            <a:ext uri="{FF2B5EF4-FFF2-40B4-BE49-F238E27FC236}">
              <a16:creationId xmlns:a16="http://schemas.microsoft.com/office/drawing/2014/main" id="{E754F877-368E-4C52-8360-C3E02FA2C8B7}"/>
            </a:ext>
          </a:extLst>
        </xdr:cNvPr>
        <xdr:cNvSpPr txBox="1"/>
      </xdr:nvSpPr>
      <xdr:spPr>
        <a:xfrm>
          <a:off x="7509587" y="14043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113809</xdr:rowOff>
    </xdr:from>
    <xdr:ext cx="469744" cy="259045"/>
    <xdr:sp macro="" textlink="">
      <xdr:nvSpPr>
        <xdr:cNvPr id="275" name="n_3aveValue【福祉施設】&#10;一人当たり面積">
          <a:extLst>
            <a:ext uri="{FF2B5EF4-FFF2-40B4-BE49-F238E27FC236}">
              <a16:creationId xmlns:a16="http://schemas.microsoft.com/office/drawing/2014/main" id="{C53FDE92-E1CB-46AE-920E-ECD720194ADC}"/>
            </a:ext>
          </a:extLst>
        </xdr:cNvPr>
        <xdr:cNvSpPr txBox="1"/>
      </xdr:nvSpPr>
      <xdr:spPr>
        <a:xfrm>
          <a:off x="6712027" y="14027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113809</xdr:rowOff>
    </xdr:from>
    <xdr:ext cx="469744" cy="259045"/>
    <xdr:sp macro="" textlink="">
      <xdr:nvSpPr>
        <xdr:cNvPr id="276" name="n_4aveValue【福祉施設】&#10;一人当たり面積">
          <a:extLst>
            <a:ext uri="{FF2B5EF4-FFF2-40B4-BE49-F238E27FC236}">
              <a16:creationId xmlns:a16="http://schemas.microsoft.com/office/drawing/2014/main" id="{7DC21496-F334-42F6-BDB4-95D78A306E07}"/>
            </a:ext>
          </a:extLst>
        </xdr:cNvPr>
        <xdr:cNvSpPr txBox="1"/>
      </xdr:nvSpPr>
      <xdr:spPr>
        <a:xfrm>
          <a:off x="5937327" y="14027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86885</xdr:rowOff>
    </xdr:from>
    <xdr:ext cx="469744" cy="259045"/>
    <xdr:sp macro="" textlink="">
      <xdr:nvSpPr>
        <xdr:cNvPr id="277" name="n_1mainValue【福祉施設】&#10;一人当たり面積">
          <a:extLst>
            <a:ext uri="{FF2B5EF4-FFF2-40B4-BE49-F238E27FC236}">
              <a16:creationId xmlns:a16="http://schemas.microsoft.com/office/drawing/2014/main" id="{F4A860C3-7B12-4D60-B795-2F8CFCCF758E}"/>
            </a:ext>
          </a:extLst>
        </xdr:cNvPr>
        <xdr:cNvSpPr txBox="1"/>
      </xdr:nvSpPr>
      <xdr:spPr>
        <a:xfrm>
          <a:off x="8271587" y="14503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87647</xdr:rowOff>
    </xdr:from>
    <xdr:ext cx="469744" cy="259045"/>
    <xdr:sp macro="" textlink="">
      <xdr:nvSpPr>
        <xdr:cNvPr id="278" name="n_2mainValue【福祉施設】&#10;一人当たり面積">
          <a:extLst>
            <a:ext uri="{FF2B5EF4-FFF2-40B4-BE49-F238E27FC236}">
              <a16:creationId xmlns:a16="http://schemas.microsoft.com/office/drawing/2014/main" id="{2572933C-FCF7-4F0D-BA65-CA2F72DD6DE1}"/>
            </a:ext>
          </a:extLst>
        </xdr:cNvPr>
        <xdr:cNvSpPr txBox="1"/>
      </xdr:nvSpPr>
      <xdr:spPr>
        <a:xfrm>
          <a:off x="7509587" y="1450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89171</xdr:rowOff>
    </xdr:from>
    <xdr:ext cx="469744" cy="259045"/>
    <xdr:sp macro="" textlink="">
      <xdr:nvSpPr>
        <xdr:cNvPr id="279" name="n_3mainValue【福祉施設】&#10;一人当たり面積">
          <a:extLst>
            <a:ext uri="{FF2B5EF4-FFF2-40B4-BE49-F238E27FC236}">
              <a16:creationId xmlns:a16="http://schemas.microsoft.com/office/drawing/2014/main" id="{90E68AEA-BAF2-4B5A-BE4E-66818C2344C1}"/>
            </a:ext>
          </a:extLst>
        </xdr:cNvPr>
        <xdr:cNvSpPr txBox="1"/>
      </xdr:nvSpPr>
      <xdr:spPr>
        <a:xfrm>
          <a:off x="6712027" y="14506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89933</xdr:rowOff>
    </xdr:from>
    <xdr:ext cx="469744" cy="259045"/>
    <xdr:sp macro="" textlink="">
      <xdr:nvSpPr>
        <xdr:cNvPr id="280" name="n_4mainValue【福祉施設】&#10;一人当たり面積">
          <a:extLst>
            <a:ext uri="{FF2B5EF4-FFF2-40B4-BE49-F238E27FC236}">
              <a16:creationId xmlns:a16="http://schemas.microsoft.com/office/drawing/2014/main" id="{855DC75A-7D8B-4DD7-9A27-9571E82999DD}"/>
            </a:ext>
          </a:extLst>
        </xdr:cNvPr>
        <xdr:cNvSpPr txBox="1"/>
      </xdr:nvSpPr>
      <xdr:spPr>
        <a:xfrm>
          <a:off x="5937327" y="14506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1" name="正方形/長方形 280">
          <a:extLst>
            <a:ext uri="{FF2B5EF4-FFF2-40B4-BE49-F238E27FC236}">
              <a16:creationId xmlns:a16="http://schemas.microsoft.com/office/drawing/2014/main" id="{0537C659-957D-4A2B-8E24-36C0D9B65B41}"/>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2" name="正方形/長方形 281">
          <a:extLst>
            <a:ext uri="{FF2B5EF4-FFF2-40B4-BE49-F238E27FC236}">
              <a16:creationId xmlns:a16="http://schemas.microsoft.com/office/drawing/2014/main" id="{7880483A-2381-42B9-9881-832DB38D67A7}"/>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3" name="正方形/長方形 282">
          <a:extLst>
            <a:ext uri="{FF2B5EF4-FFF2-40B4-BE49-F238E27FC236}">
              <a16:creationId xmlns:a16="http://schemas.microsoft.com/office/drawing/2014/main" id="{DEA2BB04-1453-4413-A347-6C2BC6DC19B0}"/>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4" name="正方形/長方形 283">
          <a:extLst>
            <a:ext uri="{FF2B5EF4-FFF2-40B4-BE49-F238E27FC236}">
              <a16:creationId xmlns:a16="http://schemas.microsoft.com/office/drawing/2014/main" id="{1B6EA778-60E1-40DF-8813-A60FE980B30C}"/>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5" name="正方形/長方形 284">
          <a:extLst>
            <a:ext uri="{FF2B5EF4-FFF2-40B4-BE49-F238E27FC236}">
              <a16:creationId xmlns:a16="http://schemas.microsoft.com/office/drawing/2014/main" id="{09BE081C-3DAC-4788-AE17-7A086132687A}"/>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6" name="正方形/長方形 285">
          <a:extLst>
            <a:ext uri="{FF2B5EF4-FFF2-40B4-BE49-F238E27FC236}">
              <a16:creationId xmlns:a16="http://schemas.microsoft.com/office/drawing/2014/main" id="{3C19E222-108B-468D-A439-4A2B0A081CFC}"/>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7" name="正方形/長方形 286">
          <a:extLst>
            <a:ext uri="{FF2B5EF4-FFF2-40B4-BE49-F238E27FC236}">
              <a16:creationId xmlns:a16="http://schemas.microsoft.com/office/drawing/2014/main" id="{85F17F50-FCE3-42D3-8374-01A6399CFB26}"/>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8" name="正方形/長方形 287">
          <a:extLst>
            <a:ext uri="{FF2B5EF4-FFF2-40B4-BE49-F238E27FC236}">
              <a16:creationId xmlns:a16="http://schemas.microsoft.com/office/drawing/2014/main" id="{ECEBCBAE-56B9-433F-A1B1-DE6ACB72760D}"/>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9" name="正方形/長方形 288">
          <a:extLst>
            <a:ext uri="{FF2B5EF4-FFF2-40B4-BE49-F238E27FC236}">
              <a16:creationId xmlns:a16="http://schemas.microsoft.com/office/drawing/2014/main" id="{48398185-FFA7-41D0-9E85-87B75A1C7907}"/>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0" name="正方形/長方形 289">
          <a:extLst>
            <a:ext uri="{FF2B5EF4-FFF2-40B4-BE49-F238E27FC236}">
              <a16:creationId xmlns:a16="http://schemas.microsoft.com/office/drawing/2014/main" id="{DC182965-F9A1-4597-9F55-91A6783178CB}"/>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1" name="正方形/長方形 290">
          <a:extLst>
            <a:ext uri="{FF2B5EF4-FFF2-40B4-BE49-F238E27FC236}">
              <a16:creationId xmlns:a16="http://schemas.microsoft.com/office/drawing/2014/main" id="{CFF8F01E-6CE5-4C56-ADCA-D9965EB9E97F}"/>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2" name="正方形/長方形 291">
          <a:extLst>
            <a:ext uri="{FF2B5EF4-FFF2-40B4-BE49-F238E27FC236}">
              <a16:creationId xmlns:a16="http://schemas.microsoft.com/office/drawing/2014/main" id="{BE5BA087-4C63-48FC-8AAC-C43BD8A8E9F0}"/>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3" name="正方形/長方形 292">
          <a:extLst>
            <a:ext uri="{FF2B5EF4-FFF2-40B4-BE49-F238E27FC236}">
              <a16:creationId xmlns:a16="http://schemas.microsoft.com/office/drawing/2014/main" id="{39A05A28-27EE-4584-8A19-F0D3755C9C2C}"/>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4" name="正方形/長方形 293">
          <a:extLst>
            <a:ext uri="{FF2B5EF4-FFF2-40B4-BE49-F238E27FC236}">
              <a16:creationId xmlns:a16="http://schemas.microsoft.com/office/drawing/2014/main" id="{BF3C1716-187D-4EA4-A439-78307949EB36}"/>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5" name="正方形/長方形 294">
          <a:extLst>
            <a:ext uri="{FF2B5EF4-FFF2-40B4-BE49-F238E27FC236}">
              <a16:creationId xmlns:a16="http://schemas.microsoft.com/office/drawing/2014/main" id="{DF385E66-F1C5-45E0-8FF9-FB0A030E7910}"/>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6" name="正方形/長方形 295">
          <a:extLst>
            <a:ext uri="{FF2B5EF4-FFF2-40B4-BE49-F238E27FC236}">
              <a16:creationId xmlns:a16="http://schemas.microsoft.com/office/drawing/2014/main" id="{AE8B6954-AB4A-4F09-8AFE-7BFA562362BE}"/>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7" name="正方形/長方形 296">
          <a:extLst>
            <a:ext uri="{FF2B5EF4-FFF2-40B4-BE49-F238E27FC236}">
              <a16:creationId xmlns:a16="http://schemas.microsoft.com/office/drawing/2014/main" id="{BE3B78B0-1996-4240-AE26-7FCCC2DD00E1}"/>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8" name="正方形/長方形 297">
          <a:extLst>
            <a:ext uri="{FF2B5EF4-FFF2-40B4-BE49-F238E27FC236}">
              <a16:creationId xmlns:a16="http://schemas.microsoft.com/office/drawing/2014/main" id="{28306AB9-8B3D-4C01-8D82-E166BB20F85F}"/>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9" name="正方形/長方形 298">
          <a:extLst>
            <a:ext uri="{FF2B5EF4-FFF2-40B4-BE49-F238E27FC236}">
              <a16:creationId xmlns:a16="http://schemas.microsoft.com/office/drawing/2014/main" id="{5CBEEA35-80B9-4099-84E9-0BEB1F97027A}"/>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0" name="正方形/長方形 299">
          <a:extLst>
            <a:ext uri="{FF2B5EF4-FFF2-40B4-BE49-F238E27FC236}">
              <a16:creationId xmlns:a16="http://schemas.microsoft.com/office/drawing/2014/main" id="{F7742FBF-9128-4CAF-8F5E-5D7BF8B94781}"/>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1" name="正方形/長方形 300">
          <a:extLst>
            <a:ext uri="{FF2B5EF4-FFF2-40B4-BE49-F238E27FC236}">
              <a16:creationId xmlns:a16="http://schemas.microsoft.com/office/drawing/2014/main" id="{8FB63B9C-30A8-47F9-BDAD-95B98FD21EA4}"/>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2" name="正方形/長方形 301">
          <a:extLst>
            <a:ext uri="{FF2B5EF4-FFF2-40B4-BE49-F238E27FC236}">
              <a16:creationId xmlns:a16="http://schemas.microsoft.com/office/drawing/2014/main" id="{D77C999A-46D7-410D-B2F2-A67C75FF32F1}"/>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3" name="正方形/長方形 302">
          <a:extLst>
            <a:ext uri="{FF2B5EF4-FFF2-40B4-BE49-F238E27FC236}">
              <a16:creationId xmlns:a16="http://schemas.microsoft.com/office/drawing/2014/main" id="{8C2B1BFF-0041-41F0-A646-01C03BD0B48D}"/>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4" name="正方形/長方形 303">
          <a:extLst>
            <a:ext uri="{FF2B5EF4-FFF2-40B4-BE49-F238E27FC236}">
              <a16:creationId xmlns:a16="http://schemas.microsoft.com/office/drawing/2014/main" id="{CEA80610-F33D-4937-8785-D01A0370BA94}"/>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5" name="テキスト ボックス 304">
          <a:extLst>
            <a:ext uri="{FF2B5EF4-FFF2-40B4-BE49-F238E27FC236}">
              <a16:creationId xmlns:a16="http://schemas.microsoft.com/office/drawing/2014/main" id="{D2B87160-5C5A-4D62-AB84-ADBDD9B5F05C}"/>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6" name="直線コネクタ 305">
          <a:extLst>
            <a:ext uri="{FF2B5EF4-FFF2-40B4-BE49-F238E27FC236}">
              <a16:creationId xmlns:a16="http://schemas.microsoft.com/office/drawing/2014/main" id="{FBEBD05F-81C7-41EE-BADF-CF212E3F81CD}"/>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7" name="テキスト ボックス 306">
          <a:extLst>
            <a:ext uri="{FF2B5EF4-FFF2-40B4-BE49-F238E27FC236}">
              <a16:creationId xmlns:a16="http://schemas.microsoft.com/office/drawing/2014/main" id="{106032A9-F8A6-4A7C-BE61-30C7BB89A727}"/>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8" name="直線コネクタ 307">
          <a:extLst>
            <a:ext uri="{FF2B5EF4-FFF2-40B4-BE49-F238E27FC236}">
              <a16:creationId xmlns:a16="http://schemas.microsoft.com/office/drawing/2014/main" id="{78BA64F9-E18C-48BF-8ED4-8B03452015C8}"/>
            </a:ext>
          </a:extLst>
        </xdr:cNvPr>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09" name="テキスト ボックス 308">
          <a:extLst>
            <a:ext uri="{FF2B5EF4-FFF2-40B4-BE49-F238E27FC236}">
              <a16:creationId xmlns:a16="http://schemas.microsoft.com/office/drawing/2014/main" id="{E0DF16D8-84AF-4C2D-ADAA-8394DE0400AF}"/>
            </a:ext>
          </a:extLst>
        </xdr:cNvPr>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10" name="直線コネクタ 309">
          <a:extLst>
            <a:ext uri="{FF2B5EF4-FFF2-40B4-BE49-F238E27FC236}">
              <a16:creationId xmlns:a16="http://schemas.microsoft.com/office/drawing/2014/main" id="{EFE8EA8B-F56F-4A6B-AD3C-768BB7EF664F}"/>
            </a:ext>
          </a:extLst>
        </xdr:cNvPr>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11" name="テキスト ボックス 310">
          <a:extLst>
            <a:ext uri="{FF2B5EF4-FFF2-40B4-BE49-F238E27FC236}">
              <a16:creationId xmlns:a16="http://schemas.microsoft.com/office/drawing/2014/main" id="{F2A4006B-61FB-4956-85C8-88BD768FC157}"/>
            </a:ext>
          </a:extLst>
        </xdr:cNvPr>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12" name="直線コネクタ 311">
          <a:extLst>
            <a:ext uri="{FF2B5EF4-FFF2-40B4-BE49-F238E27FC236}">
              <a16:creationId xmlns:a16="http://schemas.microsoft.com/office/drawing/2014/main" id="{AAA6B23D-5EC4-42D7-A8C1-B6F9AB0FE0D5}"/>
            </a:ext>
          </a:extLst>
        </xdr:cNvPr>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3" name="テキスト ボックス 312">
          <a:extLst>
            <a:ext uri="{FF2B5EF4-FFF2-40B4-BE49-F238E27FC236}">
              <a16:creationId xmlns:a16="http://schemas.microsoft.com/office/drawing/2014/main" id="{90903F56-5965-4AF8-B7F0-153B29DE768C}"/>
            </a:ext>
          </a:extLst>
        </xdr:cNvPr>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4" name="直線コネクタ 313">
          <a:extLst>
            <a:ext uri="{FF2B5EF4-FFF2-40B4-BE49-F238E27FC236}">
              <a16:creationId xmlns:a16="http://schemas.microsoft.com/office/drawing/2014/main" id="{B15B38DB-8C6C-4987-AB4C-49F7F6D27029}"/>
            </a:ext>
          </a:extLst>
        </xdr:cNvPr>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5" name="テキスト ボックス 314">
          <a:extLst>
            <a:ext uri="{FF2B5EF4-FFF2-40B4-BE49-F238E27FC236}">
              <a16:creationId xmlns:a16="http://schemas.microsoft.com/office/drawing/2014/main" id="{354ECD41-7142-4F49-8BA6-39FB17D004F0}"/>
            </a:ext>
          </a:extLst>
        </xdr:cNvPr>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6" name="直線コネクタ 315">
          <a:extLst>
            <a:ext uri="{FF2B5EF4-FFF2-40B4-BE49-F238E27FC236}">
              <a16:creationId xmlns:a16="http://schemas.microsoft.com/office/drawing/2014/main" id="{67EB5E83-CBE5-4A9D-8510-75ED29AD4D05}"/>
            </a:ext>
          </a:extLst>
        </xdr:cNvPr>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7" name="テキスト ボックス 316">
          <a:extLst>
            <a:ext uri="{FF2B5EF4-FFF2-40B4-BE49-F238E27FC236}">
              <a16:creationId xmlns:a16="http://schemas.microsoft.com/office/drawing/2014/main" id="{CAF21C9E-E65E-494C-A636-4D77BCCBA17A}"/>
            </a:ext>
          </a:extLst>
        </xdr:cNvPr>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8" name="直線コネクタ 317">
          <a:extLst>
            <a:ext uri="{FF2B5EF4-FFF2-40B4-BE49-F238E27FC236}">
              <a16:creationId xmlns:a16="http://schemas.microsoft.com/office/drawing/2014/main" id="{1D088CF4-319B-427A-A5C2-504F4B8E159D}"/>
            </a:ext>
          </a:extLst>
        </xdr:cNvPr>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19" name="テキスト ボックス 318">
          <a:extLst>
            <a:ext uri="{FF2B5EF4-FFF2-40B4-BE49-F238E27FC236}">
              <a16:creationId xmlns:a16="http://schemas.microsoft.com/office/drawing/2014/main" id="{136E251A-E389-4F33-AA75-697EFF918C51}"/>
            </a:ext>
          </a:extLst>
        </xdr:cNvPr>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20" name="直線コネクタ 319">
          <a:extLst>
            <a:ext uri="{FF2B5EF4-FFF2-40B4-BE49-F238E27FC236}">
              <a16:creationId xmlns:a16="http://schemas.microsoft.com/office/drawing/2014/main" id="{606C5222-1E97-4463-8BC4-BFB613DB89A5}"/>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21" name="【一般廃棄物処理施設】&#10;有形固定資産減価償却率グラフ枠">
          <a:extLst>
            <a:ext uri="{FF2B5EF4-FFF2-40B4-BE49-F238E27FC236}">
              <a16:creationId xmlns:a16="http://schemas.microsoft.com/office/drawing/2014/main" id="{014256AF-DB7F-4467-82D8-92C5E1F1D2D8}"/>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84364</xdr:rowOff>
    </xdr:from>
    <xdr:to>
      <xdr:col>85</xdr:col>
      <xdr:colOff>126364</xdr:colOff>
      <xdr:row>42</xdr:row>
      <xdr:rowOff>92528</xdr:rowOff>
    </xdr:to>
    <xdr:cxnSp macro="">
      <xdr:nvCxnSpPr>
        <xdr:cNvPr id="322" name="直線コネクタ 321">
          <a:extLst>
            <a:ext uri="{FF2B5EF4-FFF2-40B4-BE49-F238E27FC236}">
              <a16:creationId xmlns:a16="http://schemas.microsoft.com/office/drawing/2014/main" id="{B2DA466E-AB80-4EB4-8609-EEC843A525D8}"/>
            </a:ext>
          </a:extLst>
        </xdr:cNvPr>
        <xdr:cNvCxnSpPr/>
      </xdr:nvCxnSpPr>
      <xdr:spPr>
        <a:xfrm flipV="1">
          <a:off x="14375764" y="5616484"/>
          <a:ext cx="0" cy="151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23" name="【一般廃棄物処理施設】&#10;有形固定資産減価償却率最小値テキスト">
          <a:extLst>
            <a:ext uri="{FF2B5EF4-FFF2-40B4-BE49-F238E27FC236}">
              <a16:creationId xmlns:a16="http://schemas.microsoft.com/office/drawing/2014/main" id="{EC80BAA5-E767-431E-820F-74C0857BA403}"/>
            </a:ext>
          </a:extLst>
        </xdr:cNvPr>
        <xdr:cNvSpPr txBox="1"/>
      </xdr:nvSpPr>
      <xdr:spPr>
        <a:xfrm>
          <a:off x="14414500" y="713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24" name="直線コネクタ 323">
          <a:extLst>
            <a:ext uri="{FF2B5EF4-FFF2-40B4-BE49-F238E27FC236}">
              <a16:creationId xmlns:a16="http://schemas.microsoft.com/office/drawing/2014/main" id="{C7A92B20-5567-404C-AA83-FC7F54F53325}"/>
            </a:ext>
          </a:extLst>
        </xdr:cNvPr>
        <xdr:cNvCxnSpPr/>
      </xdr:nvCxnSpPr>
      <xdr:spPr>
        <a:xfrm>
          <a:off x="14287500" y="71334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31041</xdr:rowOff>
    </xdr:from>
    <xdr:ext cx="340478" cy="259045"/>
    <xdr:sp macro="" textlink="">
      <xdr:nvSpPr>
        <xdr:cNvPr id="325" name="【一般廃棄物処理施設】&#10;有形固定資産減価償却率最大値テキスト">
          <a:extLst>
            <a:ext uri="{FF2B5EF4-FFF2-40B4-BE49-F238E27FC236}">
              <a16:creationId xmlns:a16="http://schemas.microsoft.com/office/drawing/2014/main" id="{CB99DB75-B091-4991-AC57-6D4EE1E2F156}"/>
            </a:ext>
          </a:extLst>
        </xdr:cNvPr>
        <xdr:cNvSpPr txBox="1"/>
      </xdr:nvSpPr>
      <xdr:spPr>
        <a:xfrm>
          <a:off x="14414500" y="53955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84364</xdr:rowOff>
    </xdr:from>
    <xdr:to>
      <xdr:col>86</xdr:col>
      <xdr:colOff>25400</xdr:colOff>
      <xdr:row>33</xdr:row>
      <xdr:rowOff>84364</xdr:rowOff>
    </xdr:to>
    <xdr:cxnSp macro="">
      <xdr:nvCxnSpPr>
        <xdr:cNvPr id="326" name="直線コネクタ 325">
          <a:extLst>
            <a:ext uri="{FF2B5EF4-FFF2-40B4-BE49-F238E27FC236}">
              <a16:creationId xmlns:a16="http://schemas.microsoft.com/office/drawing/2014/main" id="{A31365C2-3490-4C58-8B63-2DF762E78865}"/>
            </a:ext>
          </a:extLst>
        </xdr:cNvPr>
        <xdr:cNvCxnSpPr/>
      </xdr:nvCxnSpPr>
      <xdr:spPr>
        <a:xfrm>
          <a:off x="14287500" y="56164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162214</xdr:rowOff>
    </xdr:from>
    <xdr:ext cx="405111" cy="259045"/>
    <xdr:sp macro="" textlink="">
      <xdr:nvSpPr>
        <xdr:cNvPr id="327" name="【一般廃棄物処理施設】&#10;有形固定資産減価償却率平均値テキスト">
          <a:extLst>
            <a:ext uri="{FF2B5EF4-FFF2-40B4-BE49-F238E27FC236}">
              <a16:creationId xmlns:a16="http://schemas.microsoft.com/office/drawing/2014/main" id="{72C2B894-ED7E-4468-AA3B-7E3202592548}"/>
            </a:ext>
          </a:extLst>
        </xdr:cNvPr>
        <xdr:cNvSpPr txBox="1"/>
      </xdr:nvSpPr>
      <xdr:spPr>
        <a:xfrm>
          <a:off x="14414500" y="636489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12337</xdr:rowOff>
    </xdr:from>
    <xdr:to>
      <xdr:col>85</xdr:col>
      <xdr:colOff>177800</xdr:colOff>
      <xdr:row>38</xdr:row>
      <xdr:rowOff>113937</xdr:rowOff>
    </xdr:to>
    <xdr:sp macro="" textlink="">
      <xdr:nvSpPr>
        <xdr:cNvPr id="328" name="フローチャート: 判断 327">
          <a:extLst>
            <a:ext uri="{FF2B5EF4-FFF2-40B4-BE49-F238E27FC236}">
              <a16:creationId xmlns:a16="http://schemas.microsoft.com/office/drawing/2014/main" id="{E740E9FD-49A3-4DE5-A63E-7A4D43191C2B}"/>
            </a:ext>
          </a:extLst>
        </xdr:cNvPr>
        <xdr:cNvSpPr/>
      </xdr:nvSpPr>
      <xdr:spPr>
        <a:xfrm>
          <a:off x="14325600" y="6382657"/>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151130</xdr:rowOff>
    </xdr:from>
    <xdr:to>
      <xdr:col>81</xdr:col>
      <xdr:colOff>101600</xdr:colOff>
      <xdr:row>38</xdr:row>
      <xdr:rowOff>81280</xdr:rowOff>
    </xdr:to>
    <xdr:sp macro="" textlink="">
      <xdr:nvSpPr>
        <xdr:cNvPr id="329" name="フローチャート: 判断 328">
          <a:extLst>
            <a:ext uri="{FF2B5EF4-FFF2-40B4-BE49-F238E27FC236}">
              <a16:creationId xmlns:a16="http://schemas.microsoft.com/office/drawing/2014/main" id="{7F83B271-16BA-4D45-AFAE-B83E9FF5695F}"/>
            </a:ext>
          </a:extLst>
        </xdr:cNvPr>
        <xdr:cNvSpPr/>
      </xdr:nvSpPr>
      <xdr:spPr>
        <a:xfrm>
          <a:off x="13578840" y="63538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49893</xdr:rowOff>
    </xdr:from>
    <xdr:to>
      <xdr:col>76</xdr:col>
      <xdr:colOff>165100</xdr:colOff>
      <xdr:row>38</xdr:row>
      <xdr:rowOff>151493</xdr:rowOff>
    </xdr:to>
    <xdr:sp macro="" textlink="">
      <xdr:nvSpPr>
        <xdr:cNvPr id="330" name="フローチャート: 判断 329">
          <a:extLst>
            <a:ext uri="{FF2B5EF4-FFF2-40B4-BE49-F238E27FC236}">
              <a16:creationId xmlns:a16="http://schemas.microsoft.com/office/drawing/2014/main" id="{4B95F41A-064C-40AD-AE9E-5C954910A42E}"/>
            </a:ext>
          </a:extLst>
        </xdr:cNvPr>
        <xdr:cNvSpPr/>
      </xdr:nvSpPr>
      <xdr:spPr>
        <a:xfrm>
          <a:off x="12804140" y="6420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93980</xdr:rowOff>
    </xdr:from>
    <xdr:to>
      <xdr:col>72</xdr:col>
      <xdr:colOff>38100</xdr:colOff>
      <xdr:row>39</xdr:row>
      <xdr:rowOff>24130</xdr:rowOff>
    </xdr:to>
    <xdr:sp macro="" textlink="">
      <xdr:nvSpPr>
        <xdr:cNvPr id="331" name="フローチャート: 判断 330">
          <a:extLst>
            <a:ext uri="{FF2B5EF4-FFF2-40B4-BE49-F238E27FC236}">
              <a16:creationId xmlns:a16="http://schemas.microsoft.com/office/drawing/2014/main" id="{B66BBDD1-46E1-4057-A8EC-6E785C3D68B3}"/>
            </a:ext>
          </a:extLst>
        </xdr:cNvPr>
        <xdr:cNvSpPr/>
      </xdr:nvSpPr>
      <xdr:spPr>
        <a:xfrm>
          <a:off x="12029440" y="64643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85816</xdr:rowOff>
    </xdr:from>
    <xdr:to>
      <xdr:col>67</xdr:col>
      <xdr:colOff>101600</xdr:colOff>
      <xdr:row>39</xdr:row>
      <xdr:rowOff>15966</xdr:rowOff>
    </xdr:to>
    <xdr:sp macro="" textlink="">
      <xdr:nvSpPr>
        <xdr:cNvPr id="332" name="フローチャート: 判断 331">
          <a:extLst>
            <a:ext uri="{FF2B5EF4-FFF2-40B4-BE49-F238E27FC236}">
              <a16:creationId xmlns:a16="http://schemas.microsoft.com/office/drawing/2014/main" id="{A2524EB0-EA88-4690-A5E9-329EBF380319}"/>
            </a:ext>
          </a:extLst>
        </xdr:cNvPr>
        <xdr:cNvSpPr/>
      </xdr:nvSpPr>
      <xdr:spPr>
        <a:xfrm>
          <a:off x="11231880" y="645613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3" name="テキスト ボックス 332">
          <a:extLst>
            <a:ext uri="{FF2B5EF4-FFF2-40B4-BE49-F238E27FC236}">
              <a16:creationId xmlns:a16="http://schemas.microsoft.com/office/drawing/2014/main" id="{8719CCC7-5024-4B59-A264-98B91C967332}"/>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4" name="テキスト ボックス 333">
          <a:extLst>
            <a:ext uri="{FF2B5EF4-FFF2-40B4-BE49-F238E27FC236}">
              <a16:creationId xmlns:a16="http://schemas.microsoft.com/office/drawing/2014/main" id="{1B504D69-71A9-4922-B338-903B448DB337}"/>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5" name="テキスト ボックス 334">
          <a:extLst>
            <a:ext uri="{FF2B5EF4-FFF2-40B4-BE49-F238E27FC236}">
              <a16:creationId xmlns:a16="http://schemas.microsoft.com/office/drawing/2014/main" id="{18A94999-3DA0-4C77-ADFC-3091401F88E2}"/>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6" name="テキスト ボックス 335">
          <a:extLst>
            <a:ext uri="{FF2B5EF4-FFF2-40B4-BE49-F238E27FC236}">
              <a16:creationId xmlns:a16="http://schemas.microsoft.com/office/drawing/2014/main" id="{B62E80C4-7533-4561-A8CD-6AD1478DBE47}"/>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7" name="テキスト ボックス 336">
          <a:extLst>
            <a:ext uri="{FF2B5EF4-FFF2-40B4-BE49-F238E27FC236}">
              <a16:creationId xmlns:a16="http://schemas.microsoft.com/office/drawing/2014/main" id="{9634DA22-4C2C-436B-97BB-A6DCA0EC3636}"/>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138067</xdr:rowOff>
    </xdr:from>
    <xdr:to>
      <xdr:col>85</xdr:col>
      <xdr:colOff>177800</xdr:colOff>
      <xdr:row>36</xdr:row>
      <xdr:rowOff>68217</xdr:rowOff>
    </xdr:to>
    <xdr:sp macro="" textlink="">
      <xdr:nvSpPr>
        <xdr:cNvPr id="338" name="楕円 337">
          <a:extLst>
            <a:ext uri="{FF2B5EF4-FFF2-40B4-BE49-F238E27FC236}">
              <a16:creationId xmlns:a16="http://schemas.microsoft.com/office/drawing/2014/main" id="{41BE9924-22DC-40CE-9040-2F7A2AD91AEF}"/>
            </a:ext>
          </a:extLst>
        </xdr:cNvPr>
        <xdr:cNvSpPr/>
      </xdr:nvSpPr>
      <xdr:spPr>
        <a:xfrm>
          <a:off x="14325600" y="6005467"/>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160944</xdr:rowOff>
    </xdr:from>
    <xdr:ext cx="405111" cy="259045"/>
    <xdr:sp macro="" textlink="">
      <xdr:nvSpPr>
        <xdr:cNvPr id="339" name="【一般廃棄物処理施設】&#10;有形固定資産減価償却率該当値テキスト">
          <a:extLst>
            <a:ext uri="{FF2B5EF4-FFF2-40B4-BE49-F238E27FC236}">
              <a16:creationId xmlns:a16="http://schemas.microsoft.com/office/drawing/2014/main" id="{DAB6E9BB-B722-41FA-9D79-03785FD460C5}"/>
            </a:ext>
          </a:extLst>
        </xdr:cNvPr>
        <xdr:cNvSpPr txBox="1"/>
      </xdr:nvSpPr>
      <xdr:spPr>
        <a:xfrm>
          <a:off x="14414500" y="5860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152763</xdr:rowOff>
    </xdr:from>
    <xdr:to>
      <xdr:col>81</xdr:col>
      <xdr:colOff>101600</xdr:colOff>
      <xdr:row>36</xdr:row>
      <xdr:rowOff>82913</xdr:rowOff>
    </xdr:to>
    <xdr:sp macro="" textlink="">
      <xdr:nvSpPr>
        <xdr:cNvPr id="340" name="楕円 339">
          <a:extLst>
            <a:ext uri="{FF2B5EF4-FFF2-40B4-BE49-F238E27FC236}">
              <a16:creationId xmlns:a16="http://schemas.microsoft.com/office/drawing/2014/main" id="{DE03F817-DD8C-47BA-899D-1CEAFDA585DA}"/>
            </a:ext>
          </a:extLst>
        </xdr:cNvPr>
        <xdr:cNvSpPr/>
      </xdr:nvSpPr>
      <xdr:spPr>
        <a:xfrm>
          <a:off x="13578840" y="602016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17417</xdr:rowOff>
    </xdr:from>
    <xdr:to>
      <xdr:col>85</xdr:col>
      <xdr:colOff>127000</xdr:colOff>
      <xdr:row>36</xdr:row>
      <xdr:rowOff>32113</xdr:rowOff>
    </xdr:to>
    <xdr:cxnSp macro="">
      <xdr:nvCxnSpPr>
        <xdr:cNvPr id="341" name="直線コネクタ 340">
          <a:extLst>
            <a:ext uri="{FF2B5EF4-FFF2-40B4-BE49-F238E27FC236}">
              <a16:creationId xmlns:a16="http://schemas.microsoft.com/office/drawing/2014/main" id="{2E503892-010C-4752-9060-07546AC5094F}"/>
            </a:ext>
          </a:extLst>
        </xdr:cNvPr>
        <xdr:cNvCxnSpPr/>
      </xdr:nvCxnSpPr>
      <xdr:spPr>
        <a:xfrm flipV="1">
          <a:off x="13629640" y="6052457"/>
          <a:ext cx="74676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149497</xdr:rowOff>
    </xdr:from>
    <xdr:to>
      <xdr:col>76</xdr:col>
      <xdr:colOff>165100</xdr:colOff>
      <xdr:row>36</xdr:row>
      <xdr:rowOff>79647</xdr:rowOff>
    </xdr:to>
    <xdr:sp macro="" textlink="">
      <xdr:nvSpPr>
        <xdr:cNvPr id="342" name="楕円 341">
          <a:extLst>
            <a:ext uri="{FF2B5EF4-FFF2-40B4-BE49-F238E27FC236}">
              <a16:creationId xmlns:a16="http://schemas.microsoft.com/office/drawing/2014/main" id="{63B96845-6398-4F8C-B97F-087882A1B854}"/>
            </a:ext>
          </a:extLst>
        </xdr:cNvPr>
        <xdr:cNvSpPr/>
      </xdr:nvSpPr>
      <xdr:spPr>
        <a:xfrm>
          <a:off x="12804140" y="601689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28847</xdr:rowOff>
    </xdr:from>
    <xdr:to>
      <xdr:col>81</xdr:col>
      <xdr:colOff>50800</xdr:colOff>
      <xdr:row>36</xdr:row>
      <xdr:rowOff>32113</xdr:rowOff>
    </xdr:to>
    <xdr:cxnSp macro="">
      <xdr:nvCxnSpPr>
        <xdr:cNvPr id="343" name="直線コネクタ 342">
          <a:extLst>
            <a:ext uri="{FF2B5EF4-FFF2-40B4-BE49-F238E27FC236}">
              <a16:creationId xmlns:a16="http://schemas.microsoft.com/office/drawing/2014/main" id="{D5A74781-0ED8-4953-89D8-B8CE5B20FAF1}"/>
            </a:ext>
          </a:extLst>
        </xdr:cNvPr>
        <xdr:cNvCxnSpPr/>
      </xdr:nvCxnSpPr>
      <xdr:spPr>
        <a:xfrm>
          <a:off x="12854940" y="6063887"/>
          <a:ext cx="7747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151130</xdr:rowOff>
    </xdr:from>
    <xdr:to>
      <xdr:col>72</xdr:col>
      <xdr:colOff>38100</xdr:colOff>
      <xdr:row>36</xdr:row>
      <xdr:rowOff>81280</xdr:rowOff>
    </xdr:to>
    <xdr:sp macro="" textlink="">
      <xdr:nvSpPr>
        <xdr:cNvPr id="344" name="楕円 343">
          <a:extLst>
            <a:ext uri="{FF2B5EF4-FFF2-40B4-BE49-F238E27FC236}">
              <a16:creationId xmlns:a16="http://schemas.microsoft.com/office/drawing/2014/main" id="{04A52901-43AD-4770-AD91-D390826F40C8}"/>
            </a:ext>
          </a:extLst>
        </xdr:cNvPr>
        <xdr:cNvSpPr/>
      </xdr:nvSpPr>
      <xdr:spPr>
        <a:xfrm>
          <a:off x="12029440" y="60185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28847</xdr:rowOff>
    </xdr:from>
    <xdr:to>
      <xdr:col>76</xdr:col>
      <xdr:colOff>114300</xdr:colOff>
      <xdr:row>36</xdr:row>
      <xdr:rowOff>30480</xdr:rowOff>
    </xdr:to>
    <xdr:cxnSp macro="">
      <xdr:nvCxnSpPr>
        <xdr:cNvPr id="345" name="直線コネクタ 344">
          <a:extLst>
            <a:ext uri="{FF2B5EF4-FFF2-40B4-BE49-F238E27FC236}">
              <a16:creationId xmlns:a16="http://schemas.microsoft.com/office/drawing/2014/main" id="{1B29C952-3AF9-498F-984A-EE7F5208F2D7}"/>
            </a:ext>
          </a:extLst>
        </xdr:cNvPr>
        <xdr:cNvCxnSpPr/>
      </xdr:nvCxnSpPr>
      <xdr:spPr>
        <a:xfrm flipV="1">
          <a:off x="12072620" y="6063887"/>
          <a:ext cx="78232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64588</xdr:rowOff>
    </xdr:from>
    <xdr:to>
      <xdr:col>67</xdr:col>
      <xdr:colOff>101600</xdr:colOff>
      <xdr:row>38</xdr:row>
      <xdr:rowOff>166188</xdr:rowOff>
    </xdr:to>
    <xdr:sp macro="" textlink="">
      <xdr:nvSpPr>
        <xdr:cNvPr id="346" name="楕円 345">
          <a:extLst>
            <a:ext uri="{FF2B5EF4-FFF2-40B4-BE49-F238E27FC236}">
              <a16:creationId xmlns:a16="http://schemas.microsoft.com/office/drawing/2014/main" id="{35F92D90-13F0-4516-B19A-3BB677472D41}"/>
            </a:ext>
          </a:extLst>
        </xdr:cNvPr>
        <xdr:cNvSpPr/>
      </xdr:nvSpPr>
      <xdr:spPr>
        <a:xfrm>
          <a:off x="11231880" y="6434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30480</xdr:rowOff>
    </xdr:from>
    <xdr:to>
      <xdr:col>71</xdr:col>
      <xdr:colOff>177800</xdr:colOff>
      <xdr:row>38</xdr:row>
      <xdr:rowOff>115388</xdr:rowOff>
    </xdr:to>
    <xdr:cxnSp macro="">
      <xdr:nvCxnSpPr>
        <xdr:cNvPr id="347" name="直線コネクタ 346">
          <a:extLst>
            <a:ext uri="{FF2B5EF4-FFF2-40B4-BE49-F238E27FC236}">
              <a16:creationId xmlns:a16="http://schemas.microsoft.com/office/drawing/2014/main" id="{99884B37-E4EC-469D-8DE0-67A610259036}"/>
            </a:ext>
          </a:extLst>
        </xdr:cNvPr>
        <xdr:cNvCxnSpPr/>
      </xdr:nvCxnSpPr>
      <xdr:spPr>
        <a:xfrm flipV="1">
          <a:off x="11282680" y="6065520"/>
          <a:ext cx="789940" cy="420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72407</xdr:rowOff>
    </xdr:from>
    <xdr:ext cx="405111" cy="259045"/>
    <xdr:sp macro="" textlink="">
      <xdr:nvSpPr>
        <xdr:cNvPr id="348" name="n_1aveValue【一般廃棄物処理施設】&#10;有形固定資産減価償却率">
          <a:extLst>
            <a:ext uri="{FF2B5EF4-FFF2-40B4-BE49-F238E27FC236}">
              <a16:creationId xmlns:a16="http://schemas.microsoft.com/office/drawing/2014/main" id="{D9DE3780-2D69-4F99-B355-1655E98500FD}"/>
            </a:ext>
          </a:extLst>
        </xdr:cNvPr>
        <xdr:cNvSpPr txBox="1"/>
      </xdr:nvSpPr>
      <xdr:spPr>
        <a:xfrm>
          <a:off x="13437244" y="644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142620</xdr:rowOff>
    </xdr:from>
    <xdr:ext cx="405111" cy="259045"/>
    <xdr:sp macro="" textlink="">
      <xdr:nvSpPr>
        <xdr:cNvPr id="349" name="n_2aveValue【一般廃棄物処理施設】&#10;有形固定資産減価償却率">
          <a:extLst>
            <a:ext uri="{FF2B5EF4-FFF2-40B4-BE49-F238E27FC236}">
              <a16:creationId xmlns:a16="http://schemas.microsoft.com/office/drawing/2014/main" id="{28CD2B0F-34F1-4883-9447-7CA5EFAF93F2}"/>
            </a:ext>
          </a:extLst>
        </xdr:cNvPr>
        <xdr:cNvSpPr txBox="1"/>
      </xdr:nvSpPr>
      <xdr:spPr>
        <a:xfrm>
          <a:off x="12675244" y="6512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15257</xdr:rowOff>
    </xdr:from>
    <xdr:ext cx="405111" cy="259045"/>
    <xdr:sp macro="" textlink="">
      <xdr:nvSpPr>
        <xdr:cNvPr id="350" name="n_3aveValue【一般廃棄物処理施設】&#10;有形固定資産減価償却率">
          <a:extLst>
            <a:ext uri="{FF2B5EF4-FFF2-40B4-BE49-F238E27FC236}">
              <a16:creationId xmlns:a16="http://schemas.microsoft.com/office/drawing/2014/main" id="{ECBFF746-BD9C-4F59-B053-78EEB52AF8E2}"/>
            </a:ext>
          </a:extLst>
        </xdr:cNvPr>
        <xdr:cNvSpPr txBox="1"/>
      </xdr:nvSpPr>
      <xdr:spPr>
        <a:xfrm>
          <a:off x="11900544" y="655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7093</xdr:rowOff>
    </xdr:from>
    <xdr:ext cx="405111" cy="259045"/>
    <xdr:sp macro="" textlink="">
      <xdr:nvSpPr>
        <xdr:cNvPr id="351" name="n_4aveValue【一般廃棄物処理施設】&#10;有形固定資産減価償却率">
          <a:extLst>
            <a:ext uri="{FF2B5EF4-FFF2-40B4-BE49-F238E27FC236}">
              <a16:creationId xmlns:a16="http://schemas.microsoft.com/office/drawing/2014/main" id="{4DD61F0F-CA9A-4AB0-B313-8D4A4EA199D4}"/>
            </a:ext>
          </a:extLst>
        </xdr:cNvPr>
        <xdr:cNvSpPr txBox="1"/>
      </xdr:nvSpPr>
      <xdr:spPr>
        <a:xfrm>
          <a:off x="11102984" y="654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99440</xdr:rowOff>
    </xdr:from>
    <xdr:ext cx="405111" cy="259045"/>
    <xdr:sp macro="" textlink="">
      <xdr:nvSpPr>
        <xdr:cNvPr id="352" name="n_1mainValue【一般廃棄物処理施設】&#10;有形固定資産減価償却率">
          <a:extLst>
            <a:ext uri="{FF2B5EF4-FFF2-40B4-BE49-F238E27FC236}">
              <a16:creationId xmlns:a16="http://schemas.microsoft.com/office/drawing/2014/main" id="{E0EECD3A-B597-4CB4-91D4-C2103E511058}"/>
            </a:ext>
          </a:extLst>
        </xdr:cNvPr>
        <xdr:cNvSpPr txBox="1"/>
      </xdr:nvSpPr>
      <xdr:spPr>
        <a:xfrm>
          <a:off x="13437244" y="5799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96174</xdr:rowOff>
    </xdr:from>
    <xdr:ext cx="405111" cy="259045"/>
    <xdr:sp macro="" textlink="">
      <xdr:nvSpPr>
        <xdr:cNvPr id="353" name="n_2mainValue【一般廃棄物処理施設】&#10;有形固定資産減価償却率">
          <a:extLst>
            <a:ext uri="{FF2B5EF4-FFF2-40B4-BE49-F238E27FC236}">
              <a16:creationId xmlns:a16="http://schemas.microsoft.com/office/drawing/2014/main" id="{3DFBF4B9-129A-48BB-9918-BA80F434FCAA}"/>
            </a:ext>
          </a:extLst>
        </xdr:cNvPr>
        <xdr:cNvSpPr txBox="1"/>
      </xdr:nvSpPr>
      <xdr:spPr>
        <a:xfrm>
          <a:off x="12675244" y="5795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97807</xdr:rowOff>
    </xdr:from>
    <xdr:ext cx="405111" cy="259045"/>
    <xdr:sp macro="" textlink="">
      <xdr:nvSpPr>
        <xdr:cNvPr id="354" name="n_3mainValue【一般廃棄物処理施設】&#10;有形固定資産減価償却率">
          <a:extLst>
            <a:ext uri="{FF2B5EF4-FFF2-40B4-BE49-F238E27FC236}">
              <a16:creationId xmlns:a16="http://schemas.microsoft.com/office/drawing/2014/main" id="{D50C252C-DA94-4A85-98FF-255DDA66315F}"/>
            </a:ext>
          </a:extLst>
        </xdr:cNvPr>
        <xdr:cNvSpPr txBox="1"/>
      </xdr:nvSpPr>
      <xdr:spPr>
        <a:xfrm>
          <a:off x="11900544" y="579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11266</xdr:rowOff>
    </xdr:from>
    <xdr:ext cx="405111" cy="259045"/>
    <xdr:sp macro="" textlink="">
      <xdr:nvSpPr>
        <xdr:cNvPr id="355" name="n_4mainValue【一般廃棄物処理施設】&#10;有形固定資産減価償却率">
          <a:extLst>
            <a:ext uri="{FF2B5EF4-FFF2-40B4-BE49-F238E27FC236}">
              <a16:creationId xmlns:a16="http://schemas.microsoft.com/office/drawing/2014/main" id="{5E668EEA-0680-4A09-8C48-BB406A5AA806}"/>
            </a:ext>
          </a:extLst>
        </xdr:cNvPr>
        <xdr:cNvSpPr txBox="1"/>
      </xdr:nvSpPr>
      <xdr:spPr>
        <a:xfrm>
          <a:off x="11102984" y="6213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6" name="正方形/長方形 355">
          <a:extLst>
            <a:ext uri="{FF2B5EF4-FFF2-40B4-BE49-F238E27FC236}">
              <a16:creationId xmlns:a16="http://schemas.microsoft.com/office/drawing/2014/main" id="{2DB6C09E-2379-4E7F-A2FC-BF96CA309293}"/>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7" name="正方形/長方形 356">
          <a:extLst>
            <a:ext uri="{FF2B5EF4-FFF2-40B4-BE49-F238E27FC236}">
              <a16:creationId xmlns:a16="http://schemas.microsoft.com/office/drawing/2014/main" id="{FF225C4F-0BD7-4E43-B45E-6C5222C99290}"/>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8" name="正方形/長方形 357">
          <a:extLst>
            <a:ext uri="{FF2B5EF4-FFF2-40B4-BE49-F238E27FC236}">
              <a16:creationId xmlns:a16="http://schemas.microsoft.com/office/drawing/2014/main" id="{C52F128C-135B-4A97-B506-F5AF06FE5276}"/>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9" name="正方形/長方形 358">
          <a:extLst>
            <a:ext uri="{FF2B5EF4-FFF2-40B4-BE49-F238E27FC236}">
              <a16:creationId xmlns:a16="http://schemas.microsoft.com/office/drawing/2014/main" id="{037885EA-F105-45DD-8EFA-FDF596514D8A}"/>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0" name="正方形/長方形 359">
          <a:extLst>
            <a:ext uri="{FF2B5EF4-FFF2-40B4-BE49-F238E27FC236}">
              <a16:creationId xmlns:a16="http://schemas.microsoft.com/office/drawing/2014/main" id="{9D407D1D-B691-4DEC-95EB-97EA7F71DBBE}"/>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1" name="正方形/長方形 360">
          <a:extLst>
            <a:ext uri="{FF2B5EF4-FFF2-40B4-BE49-F238E27FC236}">
              <a16:creationId xmlns:a16="http://schemas.microsoft.com/office/drawing/2014/main" id="{38475550-B9BE-4646-B0B7-BA26903A4D0A}"/>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2" name="正方形/長方形 361">
          <a:extLst>
            <a:ext uri="{FF2B5EF4-FFF2-40B4-BE49-F238E27FC236}">
              <a16:creationId xmlns:a16="http://schemas.microsoft.com/office/drawing/2014/main" id="{567B0A29-C21C-4290-B1CD-89EFEEB07385}"/>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3" name="正方形/長方形 362">
          <a:extLst>
            <a:ext uri="{FF2B5EF4-FFF2-40B4-BE49-F238E27FC236}">
              <a16:creationId xmlns:a16="http://schemas.microsoft.com/office/drawing/2014/main" id="{C45FE1E2-114A-4BA4-83E2-95C3ABBAF48E}"/>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4" name="テキスト ボックス 363">
          <a:extLst>
            <a:ext uri="{FF2B5EF4-FFF2-40B4-BE49-F238E27FC236}">
              <a16:creationId xmlns:a16="http://schemas.microsoft.com/office/drawing/2014/main" id="{79FD065D-81E0-4FD4-9350-88A746105F93}"/>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5" name="直線コネクタ 364">
          <a:extLst>
            <a:ext uri="{FF2B5EF4-FFF2-40B4-BE49-F238E27FC236}">
              <a16:creationId xmlns:a16="http://schemas.microsoft.com/office/drawing/2014/main" id="{5FBB90FC-5FC7-4F1D-9CCB-E44DF60BB4D8}"/>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66" name="直線コネクタ 365">
          <a:extLst>
            <a:ext uri="{FF2B5EF4-FFF2-40B4-BE49-F238E27FC236}">
              <a16:creationId xmlns:a16="http://schemas.microsoft.com/office/drawing/2014/main" id="{374426CB-73DF-492E-80AE-C26F414FA280}"/>
            </a:ext>
          </a:extLst>
        </xdr:cNvPr>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367" name="テキスト ボックス 366">
          <a:extLst>
            <a:ext uri="{FF2B5EF4-FFF2-40B4-BE49-F238E27FC236}">
              <a16:creationId xmlns:a16="http://schemas.microsoft.com/office/drawing/2014/main" id="{8B4000CB-2A3C-4FC7-A955-2361490666F0}"/>
            </a:ext>
          </a:extLst>
        </xdr:cNvPr>
        <xdr:cNvSpPr txBox="1"/>
      </xdr:nvSpPr>
      <xdr:spPr>
        <a:xfrm>
          <a:off x="15890374" y="694056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68" name="直線コネクタ 367">
          <a:extLst>
            <a:ext uri="{FF2B5EF4-FFF2-40B4-BE49-F238E27FC236}">
              <a16:creationId xmlns:a16="http://schemas.microsoft.com/office/drawing/2014/main" id="{E799A5B6-FF60-4817-A180-87EEAAF9FF34}"/>
            </a:ext>
          </a:extLst>
        </xdr:cNvPr>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369" name="テキスト ボックス 368">
          <a:extLst>
            <a:ext uri="{FF2B5EF4-FFF2-40B4-BE49-F238E27FC236}">
              <a16:creationId xmlns:a16="http://schemas.microsoft.com/office/drawing/2014/main" id="{40C8F88D-8664-418B-9E8E-ABD9968C9006}"/>
            </a:ext>
          </a:extLst>
        </xdr:cNvPr>
        <xdr:cNvSpPr txBox="1"/>
      </xdr:nvSpPr>
      <xdr:spPr>
        <a:xfrm>
          <a:off x="15589461" y="65671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70" name="直線コネクタ 369">
          <a:extLst>
            <a:ext uri="{FF2B5EF4-FFF2-40B4-BE49-F238E27FC236}">
              <a16:creationId xmlns:a16="http://schemas.microsoft.com/office/drawing/2014/main" id="{E8096885-A831-4BA3-974C-F187B80B900E}"/>
            </a:ext>
          </a:extLst>
        </xdr:cNvPr>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36</xdr:row>
      <xdr:rowOff>162577</xdr:rowOff>
    </xdr:from>
    <xdr:ext cx="685572" cy="259045"/>
    <xdr:sp macro="" textlink="">
      <xdr:nvSpPr>
        <xdr:cNvPr id="371" name="テキスト ボックス 370">
          <a:extLst>
            <a:ext uri="{FF2B5EF4-FFF2-40B4-BE49-F238E27FC236}">
              <a16:creationId xmlns:a16="http://schemas.microsoft.com/office/drawing/2014/main" id="{69029B6D-C362-4489-8A48-CFE4E11DBE7C}"/>
            </a:ext>
          </a:extLst>
        </xdr:cNvPr>
        <xdr:cNvSpPr txBox="1"/>
      </xdr:nvSpPr>
      <xdr:spPr>
        <a:xfrm>
          <a:off x="15499308" y="619761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72" name="直線コネクタ 371">
          <a:extLst>
            <a:ext uri="{FF2B5EF4-FFF2-40B4-BE49-F238E27FC236}">
              <a16:creationId xmlns:a16="http://schemas.microsoft.com/office/drawing/2014/main" id="{0B9F0F36-A222-41D9-AD2B-EB5EAEC3BED1}"/>
            </a:ext>
          </a:extLst>
        </xdr:cNvPr>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124477</xdr:rowOff>
    </xdr:from>
    <xdr:ext cx="685572" cy="259045"/>
    <xdr:sp macro="" textlink="">
      <xdr:nvSpPr>
        <xdr:cNvPr id="373" name="テキスト ボックス 372">
          <a:extLst>
            <a:ext uri="{FF2B5EF4-FFF2-40B4-BE49-F238E27FC236}">
              <a16:creationId xmlns:a16="http://schemas.microsoft.com/office/drawing/2014/main" id="{A1B38524-49C8-44CC-BD20-9CEF3548F9BB}"/>
            </a:ext>
          </a:extLst>
        </xdr:cNvPr>
        <xdr:cNvSpPr txBox="1"/>
      </xdr:nvSpPr>
      <xdr:spPr>
        <a:xfrm>
          <a:off x="15499308" y="582423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74" name="直線コネクタ 373">
          <a:extLst>
            <a:ext uri="{FF2B5EF4-FFF2-40B4-BE49-F238E27FC236}">
              <a16:creationId xmlns:a16="http://schemas.microsoft.com/office/drawing/2014/main" id="{03F49D00-02D8-48AB-B6F2-6B5E47526319}"/>
            </a:ext>
          </a:extLst>
        </xdr:cNvPr>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375" name="テキスト ボックス 374">
          <a:extLst>
            <a:ext uri="{FF2B5EF4-FFF2-40B4-BE49-F238E27FC236}">
              <a16:creationId xmlns:a16="http://schemas.microsoft.com/office/drawing/2014/main" id="{A467883B-3807-425C-9D05-3AB5058145AC}"/>
            </a:ext>
          </a:extLst>
        </xdr:cNvPr>
        <xdr:cNvSpPr txBox="1"/>
      </xdr:nvSpPr>
      <xdr:spPr>
        <a:xfrm>
          <a:off x="15499308" y="54508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6" name="直線コネクタ 375">
          <a:extLst>
            <a:ext uri="{FF2B5EF4-FFF2-40B4-BE49-F238E27FC236}">
              <a16:creationId xmlns:a16="http://schemas.microsoft.com/office/drawing/2014/main" id="{72689AC6-6E47-4047-A68D-8FBABFECE8D1}"/>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77" name="テキスト ボックス 376">
          <a:extLst>
            <a:ext uri="{FF2B5EF4-FFF2-40B4-BE49-F238E27FC236}">
              <a16:creationId xmlns:a16="http://schemas.microsoft.com/office/drawing/2014/main" id="{58420301-667C-4015-A56D-04B289981E99}"/>
            </a:ext>
          </a:extLst>
        </xdr:cNvPr>
        <xdr:cNvSpPr txBox="1"/>
      </xdr:nvSpPr>
      <xdr:spPr>
        <a:xfrm>
          <a:off x="15499308" y="50774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8" name="【一般廃棄物処理施設】&#10;一人当たり有形固定資産（償却資産）額グラフ枠">
          <a:extLst>
            <a:ext uri="{FF2B5EF4-FFF2-40B4-BE49-F238E27FC236}">
              <a16:creationId xmlns:a16="http://schemas.microsoft.com/office/drawing/2014/main" id="{40284533-4254-4506-A478-E647FA516F22}"/>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66957</xdr:rowOff>
    </xdr:from>
    <xdr:to>
      <xdr:col>116</xdr:col>
      <xdr:colOff>62864</xdr:colOff>
      <xdr:row>42</xdr:row>
      <xdr:rowOff>37959</xdr:rowOff>
    </xdr:to>
    <xdr:cxnSp macro="">
      <xdr:nvCxnSpPr>
        <xdr:cNvPr id="379" name="直線コネクタ 378">
          <a:extLst>
            <a:ext uri="{FF2B5EF4-FFF2-40B4-BE49-F238E27FC236}">
              <a16:creationId xmlns:a16="http://schemas.microsoft.com/office/drawing/2014/main" id="{3C8B91B3-BDED-4CA0-A006-9650AB52BB72}"/>
            </a:ext>
          </a:extLst>
        </xdr:cNvPr>
        <xdr:cNvCxnSpPr/>
      </xdr:nvCxnSpPr>
      <xdr:spPr>
        <a:xfrm flipV="1">
          <a:off x="19509104" y="5599077"/>
          <a:ext cx="0" cy="14797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41786</xdr:rowOff>
    </xdr:from>
    <xdr:ext cx="378565" cy="259045"/>
    <xdr:sp macro="" textlink="">
      <xdr:nvSpPr>
        <xdr:cNvPr id="380" name="【一般廃棄物処理施設】&#10;一人当たり有形固定資産（償却資産）額最小値テキスト">
          <a:extLst>
            <a:ext uri="{FF2B5EF4-FFF2-40B4-BE49-F238E27FC236}">
              <a16:creationId xmlns:a16="http://schemas.microsoft.com/office/drawing/2014/main" id="{B63AD893-653D-49A6-A442-7F17DA8C59A8}"/>
            </a:ext>
          </a:extLst>
        </xdr:cNvPr>
        <xdr:cNvSpPr txBox="1"/>
      </xdr:nvSpPr>
      <xdr:spPr>
        <a:xfrm>
          <a:off x="19547840" y="70826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37959</xdr:rowOff>
    </xdr:from>
    <xdr:to>
      <xdr:col>116</xdr:col>
      <xdr:colOff>152400</xdr:colOff>
      <xdr:row>42</xdr:row>
      <xdr:rowOff>37959</xdr:rowOff>
    </xdr:to>
    <xdr:cxnSp macro="">
      <xdr:nvCxnSpPr>
        <xdr:cNvPr id="381" name="直線コネクタ 380">
          <a:extLst>
            <a:ext uri="{FF2B5EF4-FFF2-40B4-BE49-F238E27FC236}">
              <a16:creationId xmlns:a16="http://schemas.microsoft.com/office/drawing/2014/main" id="{600D48B1-0EF4-4F18-9281-70DB0139EB09}"/>
            </a:ext>
          </a:extLst>
        </xdr:cNvPr>
        <xdr:cNvCxnSpPr/>
      </xdr:nvCxnSpPr>
      <xdr:spPr>
        <a:xfrm>
          <a:off x="19443700" y="70788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13634</xdr:rowOff>
    </xdr:from>
    <xdr:ext cx="690189" cy="259045"/>
    <xdr:sp macro="" textlink="">
      <xdr:nvSpPr>
        <xdr:cNvPr id="382" name="【一般廃棄物処理施設】&#10;一人当たり有形固定資産（償却資産）額最大値テキスト">
          <a:extLst>
            <a:ext uri="{FF2B5EF4-FFF2-40B4-BE49-F238E27FC236}">
              <a16:creationId xmlns:a16="http://schemas.microsoft.com/office/drawing/2014/main" id="{B4E508B3-9A89-46B3-800F-0960920BBA51}"/>
            </a:ext>
          </a:extLst>
        </xdr:cNvPr>
        <xdr:cNvSpPr txBox="1"/>
      </xdr:nvSpPr>
      <xdr:spPr>
        <a:xfrm>
          <a:off x="19547840" y="537811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1,987,130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66957</xdr:rowOff>
    </xdr:from>
    <xdr:to>
      <xdr:col>116</xdr:col>
      <xdr:colOff>152400</xdr:colOff>
      <xdr:row>33</xdr:row>
      <xdr:rowOff>66957</xdr:rowOff>
    </xdr:to>
    <xdr:cxnSp macro="">
      <xdr:nvCxnSpPr>
        <xdr:cNvPr id="383" name="直線コネクタ 382">
          <a:extLst>
            <a:ext uri="{FF2B5EF4-FFF2-40B4-BE49-F238E27FC236}">
              <a16:creationId xmlns:a16="http://schemas.microsoft.com/office/drawing/2014/main" id="{6F39DA13-EBB5-4B30-B5ED-7ECE4B2B4E1A}"/>
            </a:ext>
          </a:extLst>
        </xdr:cNvPr>
        <xdr:cNvCxnSpPr/>
      </xdr:nvCxnSpPr>
      <xdr:spPr>
        <a:xfrm>
          <a:off x="19443700" y="559907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55288</xdr:rowOff>
    </xdr:from>
    <xdr:ext cx="599010" cy="259045"/>
    <xdr:sp macro="" textlink="">
      <xdr:nvSpPr>
        <xdr:cNvPr id="384" name="【一般廃棄物処理施設】&#10;一人当たり有形固定資産（償却資産）額平均値テキスト">
          <a:extLst>
            <a:ext uri="{FF2B5EF4-FFF2-40B4-BE49-F238E27FC236}">
              <a16:creationId xmlns:a16="http://schemas.microsoft.com/office/drawing/2014/main" id="{5AF42E8D-D06A-41C9-B116-A8DAC5499687}"/>
            </a:ext>
          </a:extLst>
        </xdr:cNvPr>
        <xdr:cNvSpPr txBox="1"/>
      </xdr:nvSpPr>
      <xdr:spPr>
        <a:xfrm>
          <a:off x="19547840" y="67608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32411</xdr:rowOff>
    </xdr:from>
    <xdr:to>
      <xdr:col>116</xdr:col>
      <xdr:colOff>114300</xdr:colOff>
      <xdr:row>41</xdr:row>
      <xdr:rowOff>134011</xdr:rowOff>
    </xdr:to>
    <xdr:sp macro="" textlink="">
      <xdr:nvSpPr>
        <xdr:cNvPr id="385" name="フローチャート: 判断 384">
          <a:extLst>
            <a:ext uri="{FF2B5EF4-FFF2-40B4-BE49-F238E27FC236}">
              <a16:creationId xmlns:a16="http://schemas.microsoft.com/office/drawing/2014/main" id="{2760D686-9AC6-4A79-84C3-0E763E4AAEFA}"/>
            </a:ext>
          </a:extLst>
        </xdr:cNvPr>
        <xdr:cNvSpPr/>
      </xdr:nvSpPr>
      <xdr:spPr>
        <a:xfrm>
          <a:off x="19458940" y="6905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35349</xdr:rowOff>
    </xdr:from>
    <xdr:to>
      <xdr:col>112</xdr:col>
      <xdr:colOff>38100</xdr:colOff>
      <xdr:row>41</xdr:row>
      <xdr:rowOff>136949</xdr:rowOff>
    </xdr:to>
    <xdr:sp macro="" textlink="">
      <xdr:nvSpPr>
        <xdr:cNvPr id="386" name="フローチャート: 判断 385">
          <a:extLst>
            <a:ext uri="{FF2B5EF4-FFF2-40B4-BE49-F238E27FC236}">
              <a16:creationId xmlns:a16="http://schemas.microsoft.com/office/drawing/2014/main" id="{88BB6318-14AD-41F7-811E-27C85902E8A0}"/>
            </a:ext>
          </a:extLst>
        </xdr:cNvPr>
        <xdr:cNvSpPr/>
      </xdr:nvSpPr>
      <xdr:spPr>
        <a:xfrm>
          <a:off x="18735040" y="690858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54532</xdr:rowOff>
    </xdr:from>
    <xdr:to>
      <xdr:col>107</xdr:col>
      <xdr:colOff>101600</xdr:colOff>
      <xdr:row>41</xdr:row>
      <xdr:rowOff>156132</xdr:rowOff>
    </xdr:to>
    <xdr:sp macro="" textlink="">
      <xdr:nvSpPr>
        <xdr:cNvPr id="387" name="フローチャート: 判断 386">
          <a:extLst>
            <a:ext uri="{FF2B5EF4-FFF2-40B4-BE49-F238E27FC236}">
              <a16:creationId xmlns:a16="http://schemas.microsoft.com/office/drawing/2014/main" id="{09F954BA-5642-40F3-8FEE-4160B3813FD5}"/>
            </a:ext>
          </a:extLst>
        </xdr:cNvPr>
        <xdr:cNvSpPr/>
      </xdr:nvSpPr>
      <xdr:spPr>
        <a:xfrm>
          <a:off x="17937480" y="6927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67734</xdr:rowOff>
    </xdr:from>
    <xdr:to>
      <xdr:col>102</xdr:col>
      <xdr:colOff>165100</xdr:colOff>
      <xdr:row>41</xdr:row>
      <xdr:rowOff>169334</xdr:rowOff>
    </xdr:to>
    <xdr:sp macro="" textlink="">
      <xdr:nvSpPr>
        <xdr:cNvPr id="388" name="フローチャート: 判断 387">
          <a:extLst>
            <a:ext uri="{FF2B5EF4-FFF2-40B4-BE49-F238E27FC236}">
              <a16:creationId xmlns:a16="http://schemas.microsoft.com/office/drawing/2014/main" id="{7064A5A7-D692-49CC-8DF4-9112B2B4EAFC}"/>
            </a:ext>
          </a:extLst>
        </xdr:cNvPr>
        <xdr:cNvSpPr/>
      </xdr:nvSpPr>
      <xdr:spPr>
        <a:xfrm>
          <a:off x="17162780" y="6940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61008</xdr:rowOff>
    </xdr:from>
    <xdr:to>
      <xdr:col>98</xdr:col>
      <xdr:colOff>38100</xdr:colOff>
      <xdr:row>41</xdr:row>
      <xdr:rowOff>162608</xdr:rowOff>
    </xdr:to>
    <xdr:sp macro="" textlink="">
      <xdr:nvSpPr>
        <xdr:cNvPr id="389" name="フローチャート: 判断 388">
          <a:extLst>
            <a:ext uri="{FF2B5EF4-FFF2-40B4-BE49-F238E27FC236}">
              <a16:creationId xmlns:a16="http://schemas.microsoft.com/office/drawing/2014/main" id="{D59E5E2F-52EE-4843-AF3C-7D085F33133F}"/>
            </a:ext>
          </a:extLst>
        </xdr:cNvPr>
        <xdr:cNvSpPr/>
      </xdr:nvSpPr>
      <xdr:spPr>
        <a:xfrm>
          <a:off x="16388080" y="693424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0" name="テキスト ボックス 389">
          <a:extLst>
            <a:ext uri="{FF2B5EF4-FFF2-40B4-BE49-F238E27FC236}">
              <a16:creationId xmlns:a16="http://schemas.microsoft.com/office/drawing/2014/main" id="{22CCC913-3C23-4561-9314-E82F5805AE08}"/>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1" name="テキスト ボックス 390">
          <a:extLst>
            <a:ext uri="{FF2B5EF4-FFF2-40B4-BE49-F238E27FC236}">
              <a16:creationId xmlns:a16="http://schemas.microsoft.com/office/drawing/2014/main" id="{19A8903C-8A3D-4BF1-90F3-1C7EF5597185}"/>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2" name="テキスト ボックス 391">
          <a:extLst>
            <a:ext uri="{FF2B5EF4-FFF2-40B4-BE49-F238E27FC236}">
              <a16:creationId xmlns:a16="http://schemas.microsoft.com/office/drawing/2014/main" id="{D11F84F4-20FE-47C8-BFA8-65FF809FBD41}"/>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3" name="テキスト ボックス 392">
          <a:extLst>
            <a:ext uri="{FF2B5EF4-FFF2-40B4-BE49-F238E27FC236}">
              <a16:creationId xmlns:a16="http://schemas.microsoft.com/office/drawing/2014/main" id="{204083B7-664B-4964-80A6-E90FEB7CA92D}"/>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4" name="テキスト ボックス 393">
          <a:extLst>
            <a:ext uri="{FF2B5EF4-FFF2-40B4-BE49-F238E27FC236}">
              <a16:creationId xmlns:a16="http://schemas.microsoft.com/office/drawing/2014/main" id="{3B3D2E16-5210-4BC4-B4A0-5B81E6FCD1F8}"/>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72614</xdr:rowOff>
    </xdr:from>
    <xdr:to>
      <xdr:col>116</xdr:col>
      <xdr:colOff>114300</xdr:colOff>
      <xdr:row>42</xdr:row>
      <xdr:rowOff>2764</xdr:rowOff>
    </xdr:to>
    <xdr:sp macro="" textlink="">
      <xdr:nvSpPr>
        <xdr:cNvPr id="395" name="楕円 394">
          <a:extLst>
            <a:ext uri="{FF2B5EF4-FFF2-40B4-BE49-F238E27FC236}">
              <a16:creationId xmlns:a16="http://schemas.microsoft.com/office/drawing/2014/main" id="{130232B9-8F13-4044-91D3-42B07516619C}"/>
            </a:ext>
          </a:extLst>
        </xdr:cNvPr>
        <xdr:cNvSpPr/>
      </xdr:nvSpPr>
      <xdr:spPr>
        <a:xfrm>
          <a:off x="19458940" y="694585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10838</xdr:rowOff>
    </xdr:from>
    <xdr:ext cx="599010" cy="259045"/>
    <xdr:sp macro="" textlink="">
      <xdr:nvSpPr>
        <xdr:cNvPr id="396" name="【一般廃棄物処理施設】&#10;一人当たり有形固定資産（償却資産）額該当値テキスト">
          <a:extLst>
            <a:ext uri="{FF2B5EF4-FFF2-40B4-BE49-F238E27FC236}">
              <a16:creationId xmlns:a16="http://schemas.microsoft.com/office/drawing/2014/main" id="{DF4D5593-EDE3-449F-9540-7ABA790A5A86}"/>
            </a:ext>
          </a:extLst>
        </xdr:cNvPr>
        <xdr:cNvSpPr txBox="1"/>
      </xdr:nvSpPr>
      <xdr:spPr>
        <a:xfrm>
          <a:off x="19547840" y="6884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83977</xdr:rowOff>
    </xdr:from>
    <xdr:to>
      <xdr:col>112</xdr:col>
      <xdr:colOff>38100</xdr:colOff>
      <xdr:row>42</xdr:row>
      <xdr:rowOff>14127</xdr:rowOff>
    </xdr:to>
    <xdr:sp macro="" textlink="">
      <xdr:nvSpPr>
        <xdr:cNvPr id="397" name="楕円 396">
          <a:extLst>
            <a:ext uri="{FF2B5EF4-FFF2-40B4-BE49-F238E27FC236}">
              <a16:creationId xmlns:a16="http://schemas.microsoft.com/office/drawing/2014/main" id="{9C9EDE08-C5F2-4650-9ADC-BB61A2E0C57F}"/>
            </a:ext>
          </a:extLst>
        </xdr:cNvPr>
        <xdr:cNvSpPr/>
      </xdr:nvSpPr>
      <xdr:spPr>
        <a:xfrm>
          <a:off x="18735040" y="695721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123414</xdr:rowOff>
    </xdr:from>
    <xdr:to>
      <xdr:col>116</xdr:col>
      <xdr:colOff>63500</xdr:colOff>
      <xdr:row>41</xdr:row>
      <xdr:rowOff>134777</xdr:rowOff>
    </xdr:to>
    <xdr:cxnSp macro="">
      <xdr:nvCxnSpPr>
        <xdr:cNvPr id="398" name="直線コネクタ 397">
          <a:extLst>
            <a:ext uri="{FF2B5EF4-FFF2-40B4-BE49-F238E27FC236}">
              <a16:creationId xmlns:a16="http://schemas.microsoft.com/office/drawing/2014/main" id="{FC2B795B-C2DF-4C0C-A4EA-16A74218BE48}"/>
            </a:ext>
          </a:extLst>
        </xdr:cNvPr>
        <xdr:cNvCxnSpPr/>
      </xdr:nvCxnSpPr>
      <xdr:spPr>
        <a:xfrm flipV="1">
          <a:off x="18778220" y="6996654"/>
          <a:ext cx="731520" cy="11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92944</xdr:rowOff>
    </xdr:from>
    <xdr:to>
      <xdr:col>107</xdr:col>
      <xdr:colOff>101600</xdr:colOff>
      <xdr:row>42</xdr:row>
      <xdr:rowOff>23094</xdr:rowOff>
    </xdr:to>
    <xdr:sp macro="" textlink="">
      <xdr:nvSpPr>
        <xdr:cNvPr id="399" name="楕円 398">
          <a:extLst>
            <a:ext uri="{FF2B5EF4-FFF2-40B4-BE49-F238E27FC236}">
              <a16:creationId xmlns:a16="http://schemas.microsoft.com/office/drawing/2014/main" id="{81EB14A8-8B61-4196-88A2-A6345783D9AC}"/>
            </a:ext>
          </a:extLst>
        </xdr:cNvPr>
        <xdr:cNvSpPr/>
      </xdr:nvSpPr>
      <xdr:spPr>
        <a:xfrm>
          <a:off x="17937480" y="696618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134777</xdr:rowOff>
    </xdr:from>
    <xdr:to>
      <xdr:col>111</xdr:col>
      <xdr:colOff>177800</xdr:colOff>
      <xdr:row>41</xdr:row>
      <xdr:rowOff>143744</xdr:rowOff>
    </xdr:to>
    <xdr:cxnSp macro="">
      <xdr:nvCxnSpPr>
        <xdr:cNvPr id="400" name="直線コネクタ 399">
          <a:extLst>
            <a:ext uri="{FF2B5EF4-FFF2-40B4-BE49-F238E27FC236}">
              <a16:creationId xmlns:a16="http://schemas.microsoft.com/office/drawing/2014/main" id="{A8759BBE-D163-4070-98E1-4860A8172300}"/>
            </a:ext>
          </a:extLst>
        </xdr:cNvPr>
        <xdr:cNvCxnSpPr/>
      </xdr:nvCxnSpPr>
      <xdr:spPr>
        <a:xfrm flipV="1">
          <a:off x="17988280" y="7008017"/>
          <a:ext cx="789940" cy="8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101257</xdr:rowOff>
    </xdr:from>
    <xdr:to>
      <xdr:col>102</xdr:col>
      <xdr:colOff>165100</xdr:colOff>
      <xdr:row>42</xdr:row>
      <xdr:rowOff>31407</xdr:rowOff>
    </xdr:to>
    <xdr:sp macro="" textlink="">
      <xdr:nvSpPr>
        <xdr:cNvPr id="401" name="楕円 400">
          <a:extLst>
            <a:ext uri="{FF2B5EF4-FFF2-40B4-BE49-F238E27FC236}">
              <a16:creationId xmlns:a16="http://schemas.microsoft.com/office/drawing/2014/main" id="{A5EE11AF-223A-4A64-A303-B77C3ED851B6}"/>
            </a:ext>
          </a:extLst>
        </xdr:cNvPr>
        <xdr:cNvSpPr/>
      </xdr:nvSpPr>
      <xdr:spPr>
        <a:xfrm>
          <a:off x="17162780" y="697449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143744</xdr:rowOff>
    </xdr:from>
    <xdr:to>
      <xdr:col>107</xdr:col>
      <xdr:colOff>50800</xdr:colOff>
      <xdr:row>41</xdr:row>
      <xdr:rowOff>152057</xdr:rowOff>
    </xdr:to>
    <xdr:cxnSp macro="">
      <xdr:nvCxnSpPr>
        <xdr:cNvPr id="402" name="直線コネクタ 401">
          <a:extLst>
            <a:ext uri="{FF2B5EF4-FFF2-40B4-BE49-F238E27FC236}">
              <a16:creationId xmlns:a16="http://schemas.microsoft.com/office/drawing/2014/main" id="{7513C515-5060-4048-A55A-C1E5555263D5}"/>
            </a:ext>
          </a:extLst>
        </xdr:cNvPr>
        <xdr:cNvCxnSpPr/>
      </xdr:nvCxnSpPr>
      <xdr:spPr>
        <a:xfrm flipV="1">
          <a:off x="17213580" y="7016984"/>
          <a:ext cx="774700" cy="8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130272</xdr:rowOff>
    </xdr:from>
    <xdr:to>
      <xdr:col>98</xdr:col>
      <xdr:colOff>38100</xdr:colOff>
      <xdr:row>42</xdr:row>
      <xdr:rowOff>60422</xdr:rowOff>
    </xdr:to>
    <xdr:sp macro="" textlink="">
      <xdr:nvSpPr>
        <xdr:cNvPr id="403" name="楕円 402">
          <a:extLst>
            <a:ext uri="{FF2B5EF4-FFF2-40B4-BE49-F238E27FC236}">
              <a16:creationId xmlns:a16="http://schemas.microsoft.com/office/drawing/2014/main" id="{75E3C6D4-D5C2-41BC-AAF5-121FA567735F}"/>
            </a:ext>
          </a:extLst>
        </xdr:cNvPr>
        <xdr:cNvSpPr/>
      </xdr:nvSpPr>
      <xdr:spPr>
        <a:xfrm>
          <a:off x="16388080" y="700351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152057</xdr:rowOff>
    </xdr:from>
    <xdr:to>
      <xdr:col>102</xdr:col>
      <xdr:colOff>114300</xdr:colOff>
      <xdr:row>42</xdr:row>
      <xdr:rowOff>9622</xdr:rowOff>
    </xdr:to>
    <xdr:cxnSp macro="">
      <xdr:nvCxnSpPr>
        <xdr:cNvPr id="404" name="直線コネクタ 403">
          <a:extLst>
            <a:ext uri="{FF2B5EF4-FFF2-40B4-BE49-F238E27FC236}">
              <a16:creationId xmlns:a16="http://schemas.microsoft.com/office/drawing/2014/main" id="{C788EA7F-6E75-40B3-BC2F-A20557ECB633}"/>
            </a:ext>
          </a:extLst>
        </xdr:cNvPr>
        <xdr:cNvCxnSpPr/>
      </xdr:nvCxnSpPr>
      <xdr:spPr>
        <a:xfrm flipV="1">
          <a:off x="16431260" y="7025297"/>
          <a:ext cx="782320" cy="25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153476</xdr:rowOff>
    </xdr:from>
    <xdr:ext cx="599010" cy="259045"/>
    <xdr:sp macro="" textlink="">
      <xdr:nvSpPr>
        <xdr:cNvPr id="405" name="n_1aveValue【一般廃棄物処理施設】&#10;一人当たり有形固定資産（償却資産）額">
          <a:extLst>
            <a:ext uri="{FF2B5EF4-FFF2-40B4-BE49-F238E27FC236}">
              <a16:creationId xmlns:a16="http://schemas.microsoft.com/office/drawing/2014/main" id="{92CE5E12-29E6-45C8-A7FA-776BDD00CF78}"/>
            </a:ext>
          </a:extLst>
        </xdr:cNvPr>
        <xdr:cNvSpPr txBox="1"/>
      </xdr:nvSpPr>
      <xdr:spPr>
        <a:xfrm>
          <a:off x="18496495" y="6691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1209</xdr:rowOff>
    </xdr:from>
    <xdr:ext cx="599010" cy="259045"/>
    <xdr:sp macro="" textlink="">
      <xdr:nvSpPr>
        <xdr:cNvPr id="406" name="n_2aveValue【一般廃棄物処理施設】&#10;一人当たり有形固定資産（償却資産）額">
          <a:extLst>
            <a:ext uri="{FF2B5EF4-FFF2-40B4-BE49-F238E27FC236}">
              <a16:creationId xmlns:a16="http://schemas.microsoft.com/office/drawing/2014/main" id="{5DBCF507-E597-411A-AB28-3AB42C7E3C61}"/>
            </a:ext>
          </a:extLst>
        </xdr:cNvPr>
        <xdr:cNvSpPr txBox="1"/>
      </xdr:nvSpPr>
      <xdr:spPr>
        <a:xfrm>
          <a:off x="17734495" y="6706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14411</xdr:rowOff>
    </xdr:from>
    <xdr:ext cx="599010" cy="259045"/>
    <xdr:sp macro="" textlink="">
      <xdr:nvSpPr>
        <xdr:cNvPr id="407" name="n_3aveValue【一般廃棄物処理施設】&#10;一人当たり有形固定資産（償却資産）額">
          <a:extLst>
            <a:ext uri="{FF2B5EF4-FFF2-40B4-BE49-F238E27FC236}">
              <a16:creationId xmlns:a16="http://schemas.microsoft.com/office/drawing/2014/main" id="{10277B4F-1221-4A07-93AD-4F2FDEEFB37F}"/>
            </a:ext>
          </a:extLst>
        </xdr:cNvPr>
        <xdr:cNvSpPr txBox="1"/>
      </xdr:nvSpPr>
      <xdr:spPr>
        <a:xfrm>
          <a:off x="16936935" y="6720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7685</xdr:rowOff>
    </xdr:from>
    <xdr:ext cx="599010" cy="259045"/>
    <xdr:sp macro="" textlink="">
      <xdr:nvSpPr>
        <xdr:cNvPr id="408" name="n_4aveValue【一般廃棄物処理施設】&#10;一人当たり有形固定資産（償却資産）額">
          <a:extLst>
            <a:ext uri="{FF2B5EF4-FFF2-40B4-BE49-F238E27FC236}">
              <a16:creationId xmlns:a16="http://schemas.microsoft.com/office/drawing/2014/main" id="{DED4F054-409A-4DCC-96BA-5ACE7DA2EADF}"/>
            </a:ext>
          </a:extLst>
        </xdr:cNvPr>
        <xdr:cNvSpPr txBox="1"/>
      </xdr:nvSpPr>
      <xdr:spPr>
        <a:xfrm>
          <a:off x="16162235" y="6713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42</xdr:row>
      <xdr:rowOff>5254</xdr:rowOff>
    </xdr:from>
    <xdr:ext cx="534377" cy="259045"/>
    <xdr:sp macro="" textlink="">
      <xdr:nvSpPr>
        <xdr:cNvPr id="409" name="n_1mainValue【一般廃棄物処理施設】&#10;一人当たり有形固定資産（償却資産）額">
          <a:extLst>
            <a:ext uri="{FF2B5EF4-FFF2-40B4-BE49-F238E27FC236}">
              <a16:creationId xmlns:a16="http://schemas.microsoft.com/office/drawing/2014/main" id="{31B8543D-3626-4035-8071-82F784306F06}"/>
            </a:ext>
          </a:extLst>
        </xdr:cNvPr>
        <xdr:cNvSpPr txBox="1"/>
      </xdr:nvSpPr>
      <xdr:spPr>
        <a:xfrm>
          <a:off x="18528811" y="7046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14221</xdr:rowOff>
    </xdr:from>
    <xdr:ext cx="534377" cy="259045"/>
    <xdr:sp macro="" textlink="">
      <xdr:nvSpPr>
        <xdr:cNvPr id="410" name="n_2mainValue【一般廃棄物処理施設】&#10;一人当たり有形固定資産（償却資産）額">
          <a:extLst>
            <a:ext uri="{FF2B5EF4-FFF2-40B4-BE49-F238E27FC236}">
              <a16:creationId xmlns:a16="http://schemas.microsoft.com/office/drawing/2014/main" id="{907C6AC7-7743-405E-8BC1-A0909D6F4F05}"/>
            </a:ext>
          </a:extLst>
        </xdr:cNvPr>
        <xdr:cNvSpPr txBox="1"/>
      </xdr:nvSpPr>
      <xdr:spPr>
        <a:xfrm>
          <a:off x="17766811" y="7055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22534</xdr:rowOff>
    </xdr:from>
    <xdr:ext cx="534377" cy="259045"/>
    <xdr:sp macro="" textlink="">
      <xdr:nvSpPr>
        <xdr:cNvPr id="411" name="n_3mainValue【一般廃棄物処理施設】&#10;一人当たり有形固定資産（償却資産）額">
          <a:extLst>
            <a:ext uri="{FF2B5EF4-FFF2-40B4-BE49-F238E27FC236}">
              <a16:creationId xmlns:a16="http://schemas.microsoft.com/office/drawing/2014/main" id="{186147DB-6B53-4BAB-8B80-D570B6D975F0}"/>
            </a:ext>
          </a:extLst>
        </xdr:cNvPr>
        <xdr:cNvSpPr txBox="1"/>
      </xdr:nvSpPr>
      <xdr:spPr>
        <a:xfrm>
          <a:off x="16969251" y="7063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42</xdr:row>
      <xdr:rowOff>51549</xdr:rowOff>
    </xdr:from>
    <xdr:ext cx="534377" cy="259045"/>
    <xdr:sp macro="" textlink="">
      <xdr:nvSpPr>
        <xdr:cNvPr id="412" name="n_4mainValue【一般廃棄物処理施設】&#10;一人当たり有形固定資産（償却資産）額">
          <a:extLst>
            <a:ext uri="{FF2B5EF4-FFF2-40B4-BE49-F238E27FC236}">
              <a16:creationId xmlns:a16="http://schemas.microsoft.com/office/drawing/2014/main" id="{E2066B8A-06B8-4E4A-8679-6CA0E12878C6}"/>
            </a:ext>
          </a:extLst>
        </xdr:cNvPr>
        <xdr:cNvSpPr txBox="1"/>
      </xdr:nvSpPr>
      <xdr:spPr>
        <a:xfrm>
          <a:off x="16194551" y="7092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3" name="正方形/長方形 412">
          <a:extLst>
            <a:ext uri="{FF2B5EF4-FFF2-40B4-BE49-F238E27FC236}">
              <a16:creationId xmlns:a16="http://schemas.microsoft.com/office/drawing/2014/main" id="{2121DD7B-7704-4EA3-AAB9-53A20D3BFA75}"/>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4" name="正方形/長方形 413">
          <a:extLst>
            <a:ext uri="{FF2B5EF4-FFF2-40B4-BE49-F238E27FC236}">
              <a16:creationId xmlns:a16="http://schemas.microsoft.com/office/drawing/2014/main" id="{351661F4-AAD4-4EDD-BB2E-C177E835A345}"/>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5" name="正方形/長方形 414">
          <a:extLst>
            <a:ext uri="{FF2B5EF4-FFF2-40B4-BE49-F238E27FC236}">
              <a16:creationId xmlns:a16="http://schemas.microsoft.com/office/drawing/2014/main" id="{52789EB6-4F94-4745-9ADE-EED0B8CA9AC0}"/>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6" name="正方形/長方形 415">
          <a:extLst>
            <a:ext uri="{FF2B5EF4-FFF2-40B4-BE49-F238E27FC236}">
              <a16:creationId xmlns:a16="http://schemas.microsoft.com/office/drawing/2014/main" id="{27B29CE9-EB78-45D1-9BA2-F500736CFA39}"/>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7" name="正方形/長方形 416">
          <a:extLst>
            <a:ext uri="{FF2B5EF4-FFF2-40B4-BE49-F238E27FC236}">
              <a16:creationId xmlns:a16="http://schemas.microsoft.com/office/drawing/2014/main" id="{77D4D923-EF13-412F-B1BB-07015671BD6F}"/>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8" name="正方形/長方形 417">
          <a:extLst>
            <a:ext uri="{FF2B5EF4-FFF2-40B4-BE49-F238E27FC236}">
              <a16:creationId xmlns:a16="http://schemas.microsoft.com/office/drawing/2014/main" id="{1EA59E7A-C9D5-4C5D-BB30-5863D757BFBC}"/>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9" name="正方形/長方形 418">
          <a:extLst>
            <a:ext uri="{FF2B5EF4-FFF2-40B4-BE49-F238E27FC236}">
              <a16:creationId xmlns:a16="http://schemas.microsoft.com/office/drawing/2014/main" id="{B748FFF5-B5BD-4383-9544-38C87F667207}"/>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0" name="正方形/長方形 419">
          <a:extLst>
            <a:ext uri="{FF2B5EF4-FFF2-40B4-BE49-F238E27FC236}">
              <a16:creationId xmlns:a16="http://schemas.microsoft.com/office/drawing/2014/main" id="{CDED0AC5-EC4E-4114-82D9-1A01ECD2ECA0}"/>
            </a:ext>
          </a:extLst>
        </xdr:cNvPr>
        <xdr:cNvSpPr/>
      </xdr:nvSpPr>
      <xdr:spPr>
        <a:xfrm>
          <a:off x="10960100" y="894207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21" name="正方形/長方形 420">
          <a:extLst>
            <a:ext uri="{FF2B5EF4-FFF2-40B4-BE49-F238E27FC236}">
              <a16:creationId xmlns:a16="http://schemas.microsoft.com/office/drawing/2014/main" id="{569267EC-191F-4C88-B470-B0C5B3E6844F}"/>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22" name="正方形/長方形 421">
          <a:extLst>
            <a:ext uri="{FF2B5EF4-FFF2-40B4-BE49-F238E27FC236}">
              <a16:creationId xmlns:a16="http://schemas.microsoft.com/office/drawing/2014/main" id="{7B16746F-8308-4D4C-8F8B-D27AC08A3E52}"/>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23" name="正方形/長方形 422">
          <a:extLst>
            <a:ext uri="{FF2B5EF4-FFF2-40B4-BE49-F238E27FC236}">
              <a16:creationId xmlns:a16="http://schemas.microsoft.com/office/drawing/2014/main" id="{67873AD1-0CDC-4438-A3C6-6F7A5C5769EE}"/>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24" name="正方形/長方形 423">
          <a:extLst>
            <a:ext uri="{FF2B5EF4-FFF2-40B4-BE49-F238E27FC236}">
              <a16:creationId xmlns:a16="http://schemas.microsoft.com/office/drawing/2014/main" id="{DDD8CBE6-6365-4A51-938F-9D89DAA6629C}"/>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25" name="正方形/長方形 424">
          <a:extLst>
            <a:ext uri="{FF2B5EF4-FFF2-40B4-BE49-F238E27FC236}">
              <a16:creationId xmlns:a16="http://schemas.microsoft.com/office/drawing/2014/main" id="{5A97F6AA-7D36-46CC-B5AB-8E4143BF80EF}"/>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26" name="正方形/長方形 425">
          <a:extLst>
            <a:ext uri="{FF2B5EF4-FFF2-40B4-BE49-F238E27FC236}">
              <a16:creationId xmlns:a16="http://schemas.microsoft.com/office/drawing/2014/main" id="{FFC3FD42-C963-405C-9C82-CB9E9620E043}"/>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27" name="正方形/長方形 426">
          <a:extLst>
            <a:ext uri="{FF2B5EF4-FFF2-40B4-BE49-F238E27FC236}">
              <a16:creationId xmlns:a16="http://schemas.microsoft.com/office/drawing/2014/main" id="{237D6DAB-F189-4341-B91F-8FD4A820B6CC}"/>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28" name="正方形/長方形 427">
          <a:extLst>
            <a:ext uri="{FF2B5EF4-FFF2-40B4-BE49-F238E27FC236}">
              <a16:creationId xmlns:a16="http://schemas.microsoft.com/office/drawing/2014/main" id="{A2A3F282-9795-40D6-9D40-B69A0A07C442}"/>
            </a:ext>
          </a:extLst>
        </xdr:cNvPr>
        <xdr:cNvSpPr/>
      </xdr:nvSpPr>
      <xdr:spPr>
        <a:xfrm>
          <a:off x="16093440" y="894207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29" name="正方形/長方形 428">
          <a:extLst>
            <a:ext uri="{FF2B5EF4-FFF2-40B4-BE49-F238E27FC236}">
              <a16:creationId xmlns:a16="http://schemas.microsoft.com/office/drawing/2014/main" id="{2B3F7FD2-C479-4B45-A793-D1CBBD5F4314}"/>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30" name="正方形/長方形 429">
          <a:extLst>
            <a:ext uri="{FF2B5EF4-FFF2-40B4-BE49-F238E27FC236}">
              <a16:creationId xmlns:a16="http://schemas.microsoft.com/office/drawing/2014/main" id="{72381420-E2CD-4E37-B606-02F9FE5D9EBC}"/>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31" name="正方形/長方形 430">
          <a:extLst>
            <a:ext uri="{FF2B5EF4-FFF2-40B4-BE49-F238E27FC236}">
              <a16:creationId xmlns:a16="http://schemas.microsoft.com/office/drawing/2014/main" id="{70C3ED10-D41A-47F9-8DC4-9AF572FD5B54}"/>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32" name="正方形/長方形 431">
          <a:extLst>
            <a:ext uri="{FF2B5EF4-FFF2-40B4-BE49-F238E27FC236}">
              <a16:creationId xmlns:a16="http://schemas.microsoft.com/office/drawing/2014/main" id="{F8A7989F-7FB3-4489-9B98-BA279F860B88}"/>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33" name="正方形/長方形 432">
          <a:extLst>
            <a:ext uri="{FF2B5EF4-FFF2-40B4-BE49-F238E27FC236}">
              <a16:creationId xmlns:a16="http://schemas.microsoft.com/office/drawing/2014/main" id="{A6B4AE16-C264-4479-A5EA-BC4BECABB844}"/>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34" name="正方形/長方形 433">
          <a:extLst>
            <a:ext uri="{FF2B5EF4-FFF2-40B4-BE49-F238E27FC236}">
              <a16:creationId xmlns:a16="http://schemas.microsoft.com/office/drawing/2014/main" id="{7C901DEA-6FA4-4B28-A483-E4FAF1CAA1AE}"/>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35" name="正方形/長方形 434">
          <a:extLst>
            <a:ext uri="{FF2B5EF4-FFF2-40B4-BE49-F238E27FC236}">
              <a16:creationId xmlns:a16="http://schemas.microsoft.com/office/drawing/2014/main" id="{EA68C1CB-998E-4379-894C-22DF78DF42C2}"/>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36" name="正方形/長方形 435">
          <a:extLst>
            <a:ext uri="{FF2B5EF4-FFF2-40B4-BE49-F238E27FC236}">
              <a16:creationId xmlns:a16="http://schemas.microsoft.com/office/drawing/2014/main" id="{6A9763D7-8F5B-4FF7-A73A-6B5C3D1F45E9}"/>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37" name="テキスト ボックス 436">
          <a:extLst>
            <a:ext uri="{FF2B5EF4-FFF2-40B4-BE49-F238E27FC236}">
              <a16:creationId xmlns:a16="http://schemas.microsoft.com/office/drawing/2014/main" id="{58792F61-1668-4DEB-8D70-E67F401D54EF}"/>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38" name="直線コネクタ 437">
          <a:extLst>
            <a:ext uri="{FF2B5EF4-FFF2-40B4-BE49-F238E27FC236}">
              <a16:creationId xmlns:a16="http://schemas.microsoft.com/office/drawing/2014/main" id="{8DF9BBCE-0D11-4EDC-87C7-042455C61D0D}"/>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39" name="テキスト ボックス 438">
          <a:extLst>
            <a:ext uri="{FF2B5EF4-FFF2-40B4-BE49-F238E27FC236}">
              <a16:creationId xmlns:a16="http://schemas.microsoft.com/office/drawing/2014/main" id="{86E6AC57-B92C-4014-BCA7-70BEC51DD89B}"/>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440" name="直線コネクタ 439">
          <a:extLst>
            <a:ext uri="{FF2B5EF4-FFF2-40B4-BE49-F238E27FC236}">
              <a16:creationId xmlns:a16="http://schemas.microsoft.com/office/drawing/2014/main" id="{05B6BB52-85F6-4208-8CE4-5092D7D33237}"/>
            </a:ext>
          </a:extLst>
        </xdr:cNvPr>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441" name="テキスト ボックス 440">
          <a:extLst>
            <a:ext uri="{FF2B5EF4-FFF2-40B4-BE49-F238E27FC236}">
              <a16:creationId xmlns:a16="http://schemas.microsoft.com/office/drawing/2014/main" id="{0E878E57-AE94-4AF0-B917-598B17E719F0}"/>
            </a:ext>
          </a:extLst>
        </xdr:cNvPr>
        <xdr:cNvSpPr txBox="1"/>
      </xdr:nvSpPr>
      <xdr:spPr>
        <a:xfrm>
          <a:off x="105615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42" name="直線コネクタ 441">
          <a:extLst>
            <a:ext uri="{FF2B5EF4-FFF2-40B4-BE49-F238E27FC236}">
              <a16:creationId xmlns:a16="http://schemas.microsoft.com/office/drawing/2014/main" id="{AF02C2A5-D1F2-4E0E-8C2D-B0909B1C4CF2}"/>
            </a:ext>
          </a:extLst>
        </xdr:cNvPr>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43" name="テキスト ボックス 442">
          <a:extLst>
            <a:ext uri="{FF2B5EF4-FFF2-40B4-BE49-F238E27FC236}">
              <a16:creationId xmlns:a16="http://schemas.microsoft.com/office/drawing/2014/main" id="{607D3344-DF14-4AF0-8909-87C7D163A748}"/>
            </a:ext>
          </a:extLst>
        </xdr:cNvPr>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44" name="直線コネクタ 443">
          <a:extLst>
            <a:ext uri="{FF2B5EF4-FFF2-40B4-BE49-F238E27FC236}">
              <a16:creationId xmlns:a16="http://schemas.microsoft.com/office/drawing/2014/main" id="{C64692D1-5728-424A-BF00-456F850A3676}"/>
            </a:ext>
          </a:extLst>
        </xdr:cNvPr>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45" name="テキスト ボックス 444">
          <a:extLst>
            <a:ext uri="{FF2B5EF4-FFF2-40B4-BE49-F238E27FC236}">
              <a16:creationId xmlns:a16="http://schemas.microsoft.com/office/drawing/2014/main" id="{290B6F63-7D87-493D-8C4A-3C534B862344}"/>
            </a:ext>
          </a:extLst>
        </xdr:cNvPr>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46" name="直線コネクタ 445">
          <a:extLst>
            <a:ext uri="{FF2B5EF4-FFF2-40B4-BE49-F238E27FC236}">
              <a16:creationId xmlns:a16="http://schemas.microsoft.com/office/drawing/2014/main" id="{4345ECAE-FEA1-47D2-8C67-921D3CFC2CBB}"/>
            </a:ext>
          </a:extLst>
        </xdr:cNvPr>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47" name="テキスト ボックス 446">
          <a:extLst>
            <a:ext uri="{FF2B5EF4-FFF2-40B4-BE49-F238E27FC236}">
              <a16:creationId xmlns:a16="http://schemas.microsoft.com/office/drawing/2014/main" id="{7A23BDD2-04F0-475B-B44C-2C9B3D3B2020}"/>
            </a:ext>
          </a:extLst>
        </xdr:cNvPr>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48" name="直線コネクタ 447">
          <a:extLst>
            <a:ext uri="{FF2B5EF4-FFF2-40B4-BE49-F238E27FC236}">
              <a16:creationId xmlns:a16="http://schemas.microsoft.com/office/drawing/2014/main" id="{011673FF-FA86-438B-9D03-AFA6278C94DB}"/>
            </a:ext>
          </a:extLst>
        </xdr:cNvPr>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49" name="テキスト ボックス 448">
          <a:extLst>
            <a:ext uri="{FF2B5EF4-FFF2-40B4-BE49-F238E27FC236}">
              <a16:creationId xmlns:a16="http://schemas.microsoft.com/office/drawing/2014/main" id="{E6ECFD8A-A167-44A6-A509-A97CCF5CA14C}"/>
            </a:ext>
          </a:extLst>
        </xdr:cNvPr>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50" name="直線コネクタ 449">
          <a:extLst>
            <a:ext uri="{FF2B5EF4-FFF2-40B4-BE49-F238E27FC236}">
              <a16:creationId xmlns:a16="http://schemas.microsoft.com/office/drawing/2014/main" id="{E0E1749B-C573-4745-A567-0CDBEE84A6E6}"/>
            </a:ext>
          </a:extLst>
        </xdr:cNvPr>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451" name="テキスト ボックス 450">
          <a:extLst>
            <a:ext uri="{FF2B5EF4-FFF2-40B4-BE49-F238E27FC236}">
              <a16:creationId xmlns:a16="http://schemas.microsoft.com/office/drawing/2014/main" id="{4F152861-7EE7-4F83-BE42-F44676273BF8}"/>
            </a:ext>
          </a:extLst>
        </xdr:cNvPr>
        <xdr:cNvSpPr txBox="1"/>
      </xdr:nvSpPr>
      <xdr:spPr>
        <a:xfrm>
          <a:off x="1066688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52" name="直線コネクタ 451">
          <a:extLst>
            <a:ext uri="{FF2B5EF4-FFF2-40B4-BE49-F238E27FC236}">
              <a16:creationId xmlns:a16="http://schemas.microsoft.com/office/drawing/2014/main" id="{0AA2CD0A-CCEE-4C74-B345-9A8C685E2719}"/>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453" name="【消防施設】&#10;有形固定資産減価償却率グラフ枠">
          <a:extLst>
            <a:ext uri="{FF2B5EF4-FFF2-40B4-BE49-F238E27FC236}">
              <a16:creationId xmlns:a16="http://schemas.microsoft.com/office/drawing/2014/main" id="{58474F82-0833-4831-9DA1-6D1ADED2D7EE}"/>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121376</xdr:rowOff>
    </xdr:from>
    <xdr:to>
      <xdr:col>85</xdr:col>
      <xdr:colOff>126364</xdr:colOff>
      <xdr:row>86</xdr:row>
      <xdr:rowOff>168729</xdr:rowOff>
    </xdr:to>
    <xdr:cxnSp macro="">
      <xdr:nvCxnSpPr>
        <xdr:cNvPr id="454" name="直線コネクタ 453">
          <a:extLst>
            <a:ext uri="{FF2B5EF4-FFF2-40B4-BE49-F238E27FC236}">
              <a16:creationId xmlns:a16="http://schemas.microsoft.com/office/drawing/2014/main" id="{E31D4DAB-ADD3-4C1A-9F87-8CC20B7F99BD}"/>
            </a:ext>
          </a:extLst>
        </xdr:cNvPr>
        <xdr:cNvCxnSpPr/>
      </xdr:nvCxnSpPr>
      <xdr:spPr>
        <a:xfrm flipV="1">
          <a:off x="14375764" y="13197296"/>
          <a:ext cx="0" cy="1388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455" name="【消防施設】&#10;有形固定資産減価償却率最小値テキスト">
          <a:extLst>
            <a:ext uri="{FF2B5EF4-FFF2-40B4-BE49-F238E27FC236}">
              <a16:creationId xmlns:a16="http://schemas.microsoft.com/office/drawing/2014/main" id="{CBA855C9-57AE-4BB1-A266-B6E000DD71D7}"/>
            </a:ext>
          </a:extLst>
        </xdr:cNvPr>
        <xdr:cNvSpPr txBox="1"/>
      </xdr:nvSpPr>
      <xdr:spPr>
        <a:xfrm>
          <a:off x="1441450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456" name="直線コネクタ 455">
          <a:extLst>
            <a:ext uri="{FF2B5EF4-FFF2-40B4-BE49-F238E27FC236}">
              <a16:creationId xmlns:a16="http://schemas.microsoft.com/office/drawing/2014/main" id="{CBEBEB14-0E6E-41C2-9288-05AFFD68B5F1}"/>
            </a:ext>
          </a:extLst>
        </xdr:cNvPr>
        <xdr:cNvCxnSpPr/>
      </xdr:nvCxnSpPr>
      <xdr:spPr>
        <a:xfrm>
          <a:off x="1428750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68053</xdr:rowOff>
    </xdr:from>
    <xdr:ext cx="405111" cy="259045"/>
    <xdr:sp macro="" textlink="">
      <xdr:nvSpPr>
        <xdr:cNvPr id="457" name="【消防施設】&#10;有形固定資産減価償却率最大値テキスト">
          <a:extLst>
            <a:ext uri="{FF2B5EF4-FFF2-40B4-BE49-F238E27FC236}">
              <a16:creationId xmlns:a16="http://schemas.microsoft.com/office/drawing/2014/main" id="{2078FADD-30CA-45D4-AC81-835FBCCF2827}"/>
            </a:ext>
          </a:extLst>
        </xdr:cNvPr>
        <xdr:cNvSpPr txBox="1"/>
      </xdr:nvSpPr>
      <xdr:spPr>
        <a:xfrm>
          <a:off x="14414500" y="12976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121376</xdr:rowOff>
    </xdr:from>
    <xdr:to>
      <xdr:col>86</xdr:col>
      <xdr:colOff>25400</xdr:colOff>
      <xdr:row>78</xdr:row>
      <xdr:rowOff>121376</xdr:rowOff>
    </xdr:to>
    <xdr:cxnSp macro="">
      <xdr:nvCxnSpPr>
        <xdr:cNvPr id="458" name="直線コネクタ 457">
          <a:extLst>
            <a:ext uri="{FF2B5EF4-FFF2-40B4-BE49-F238E27FC236}">
              <a16:creationId xmlns:a16="http://schemas.microsoft.com/office/drawing/2014/main" id="{D6C2B9B1-997E-4E8E-A474-82BD15A76091}"/>
            </a:ext>
          </a:extLst>
        </xdr:cNvPr>
        <xdr:cNvCxnSpPr/>
      </xdr:nvCxnSpPr>
      <xdr:spPr>
        <a:xfrm>
          <a:off x="14287500" y="1319729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34670</xdr:rowOff>
    </xdr:from>
    <xdr:ext cx="405111" cy="259045"/>
    <xdr:sp macro="" textlink="">
      <xdr:nvSpPr>
        <xdr:cNvPr id="459" name="【消防施設】&#10;有形固定資産減価償却率平均値テキスト">
          <a:extLst>
            <a:ext uri="{FF2B5EF4-FFF2-40B4-BE49-F238E27FC236}">
              <a16:creationId xmlns:a16="http://schemas.microsoft.com/office/drawing/2014/main" id="{CE767992-FCD2-464A-BDCF-39C90AD25596}"/>
            </a:ext>
          </a:extLst>
        </xdr:cNvPr>
        <xdr:cNvSpPr txBox="1"/>
      </xdr:nvSpPr>
      <xdr:spPr>
        <a:xfrm>
          <a:off x="14414500" y="137811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11793</xdr:rowOff>
    </xdr:from>
    <xdr:to>
      <xdr:col>85</xdr:col>
      <xdr:colOff>177800</xdr:colOff>
      <xdr:row>83</xdr:row>
      <xdr:rowOff>113393</xdr:rowOff>
    </xdr:to>
    <xdr:sp macro="" textlink="">
      <xdr:nvSpPr>
        <xdr:cNvPr id="460" name="フローチャート: 判断 459">
          <a:extLst>
            <a:ext uri="{FF2B5EF4-FFF2-40B4-BE49-F238E27FC236}">
              <a16:creationId xmlns:a16="http://schemas.microsoft.com/office/drawing/2014/main" id="{FBD435BC-6ED9-4CF3-BB5E-855780E5F864}"/>
            </a:ext>
          </a:extLst>
        </xdr:cNvPr>
        <xdr:cNvSpPr/>
      </xdr:nvSpPr>
      <xdr:spPr>
        <a:xfrm>
          <a:off x="14325600" y="13925913"/>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116295</xdr:rowOff>
    </xdr:from>
    <xdr:to>
      <xdr:col>81</xdr:col>
      <xdr:colOff>101600</xdr:colOff>
      <xdr:row>83</xdr:row>
      <xdr:rowOff>46445</xdr:rowOff>
    </xdr:to>
    <xdr:sp macro="" textlink="">
      <xdr:nvSpPr>
        <xdr:cNvPr id="461" name="フローチャート: 判断 460">
          <a:extLst>
            <a:ext uri="{FF2B5EF4-FFF2-40B4-BE49-F238E27FC236}">
              <a16:creationId xmlns:a16="http://schemas.microsoft.com/office/drawing/2014/main" id="{FBBBC637-AE8B-4BAF-8EC5-8F25933EF3BA}"/>
            </a:ext>
          </a:extLst>
        </xdr:cNvPr>
        <xdr:cNvSpPr/>
      </xdr:nvSpPr>
      <xdr:spPr>
        <a:xfrm>
          <a:off x="13578840" y="138627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119562</xdr:rowOff>
    </xdr:from>
    <xdr:to>
      <xdr:col>76</xdr:col>
      <xdr:colOff>165100</xdr:colOff>
      <xdr:row>83</xdr:row>
      <xdr:rowOff>49712</xdr:rowOff>
    </xdr:to>
    <xdr:sp macro="" textlink="">
      <xdr:nvSpPr>
        <xdr:cNvPr id="462" name="フローチャート: 判断 461">
          <a:extLst>
            <a:ext uri="{FF2B5EF4-FFF2-40B4-BE49-F238E27FC236}">
              <a16:creationId xmlns:a16="http://schemas.microsoft.com/office/drawing/2014/main" id="{9CD2EAC5-091D-43D2-9598-8757DF1426E1}"/>
            </a:ext>
          </a:extLst>
        </xdr:cNvPr>
        <xdr:cNvSpPr/>
      </xdr:nvSpPr>
      <xdr:spPr>
        <a:xfrm>
          <a:off x="12804140" y="1386604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144055</xdr:rowOff>
    </xdr:from>
    <xdr:to>
      <xdr:col>72</xdr:col>
      <xdr:colOff>38100</xdr:colOff>
      <xdr:row>83</xdr:row>
      <xdr:rowOff>74205</xdr:rowOff>
    </xdr:to>
    <xdr:sp macro="" textlink="">
      <xdr:nvSpPr>
        <xdr:cNvPr id="463" name="フローチャート: 判断 462">
          <a:extLst>
            <a:ext uri="{FF2B5EF4-FFF2-40B4-BE49-F238E27FC236}">
              <a16:creationId xmlns:a16="http://schemas.microsoft.com/office/drawing/2014/main" id="{E651E7E1-D9E1-4157-94F4-35F6C70E2DF7}"/>
            </a:ext>
          </a:extLst>
        </xdr:cNvPr>
        <xdr:cNvSpPr/>
      </xdr:nvSpPr>
      <xdr:spPr>
        <a:xfrm>
          <a:off x="12029440" y="1389053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130992</xdr:rowOff>
    </xdr:from>
    <xdr:to>
      <xdr:col>67</xdr:col>
      <xdr:colOff>101600</xdr:colOff>
      <xdr:row>83</xdr:row>
      <xdr:rowOff>61142</xdr:rowOff>
    </xdr:to>
    <xdr:sp macro="" textlink="">
      <xdr:nvSpPr>
        <xdr:cNvPr id="464" name="フローチャート: 判断 463">
          <a:extLst>
            <a:ext uri="{FF2B5EF4-FFF2-40B4-BE49-F238E27FC236}">
              <a16:creationId xmlns:a16="http://schemas.microsoft.com/office/drawing/2014/main" id="{6DD9F6E6-C0A5-4759-B3DD-1BF56D93633A}"/>
            </a:ext>
          </a:extLst>
        </xdr:cNvPr>
        <xdr:cNvSpPr/>
      </xdr:nvSpPr>
      <xdr:spPr>
        <a:xfrm>
          <a:off x="11231880" y="1387747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65" name="テキスト ボックス 464">
          <a:extLst>
            <a:ext uri="{FF2B5EF4-FFF2-40B4-BE49-F238E27FC236}">
              <a16:creationId xmlns:a16="http://schemas.microsoft.com/office/drawing/2014/main" id="{5400F2B0-08A6-4BBF-B355-E0D416E3D6B6}"/>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66" name="テキスト ボックス 465">
          <a:extLst>
            <a:ext uri="{FF2B5EF4-FFF2-40B4-BE49-F238E27FC236}">
              <a16:creationId xmlns:a16="http://schemas.microsoft.com/office/drawing/2014/main" id="{D9BF3466-057A-4904-A8FE-CA43FAB463DB}"/>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67" name="テキスト ボックス 466">
          <a:extLst>
            <a:ext uri="{FF2B5EF4-FFF2-40B4-BE49-F238E27FC236}">
              <a16:creationId xmlns:a16="http://schemas.microsoft.com/office/drawing/2014/main" id="{47A2A92E-4289-4DB2-8F36-0D3A2AD50D11}"/>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68" name="テキスト ボックス 467">
          <a:extLst>
            <a:ext uri="{FF2B5EF4-FFF2-40B4-BE49-F238E27FC236}">
              <a16:creationId xmlns:a16="http://schemas.microsoft.com/office/drawing/2014/main" id="{93FACE56-8BE1-4ECE-AACB-33DBB5141BEA}"/>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69" name="テキスト ボックス 468">
          <a:extLst>
            <a:ext uri="{FF2B5EF4-FFF2-40B4-BE49-F238E27FC236}">
              <a16:creationId xmlns:a16="http://schemas.microsoft.com/office/drawing/2014/main" id="{5EE9F722-C581-400A-9724-8BD63F03DA52}"/>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68943</xdr:rowOff>
    </xdr:from>
    <xdr:to>
      <xdr:col>85</xdr:col>
      <xdr:colOff>177800</xdr:colOff>
      <xdr:row>84</xdr:row>
      <xdr:rowOff>170543</xdr:rowOff>
    </xdr:to>
    <xdr:sp macro="" textlink="">
      <xdr:nvSpPr>
        <xdr:cNvPr id="470" name="楕円 469">
          <a:extLst>
            <a:ext uri="{FF2B5EF4-FFF2-40B4-BE49-F238E27FC236}">
              <a16:creationId xmlns:a16="http://schemas.microsoft.com/office/drawing/2014/main" id="{852310A0-D9C1-4C54-B9A9-EFB12C6265FD}"/>
            </a:ext>
          </a:extLst>
        </xdr:cNvPr>
        <xdr:cNvSpPr/>
      </xdr:nvSpPr>
      <xdr:spPr>
        <a:xfrm>
          <a:off x="14325600" y="14150703"/>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47370</xdr:rowOff>
    </xdr:from>
    <xdr:ext cx="405111" cy="259045"/>
    <xdr:sp macro="" textlink="">
      <xdr:nvSpPr>
        <xdr:cNvPr id="471" name="【消防施設】&#10;有形固定資産減価償却率該当値テキスト">
          <a:extLst>
            <a:ext uri="{FF2B5EF4-FFF2-40B4-BE49-F238E27FC236}">
              <a16:creationId xmlns:a16="http://schemas.microsoft.com/office/drawing/2014/main" id="{90512DEA-9B7C-4A93-B031-8D35847437F5}"/>
            </a:ext>
          </a:extLst>
        </xdr:cNvPr>
        <xdr:cNvSpPr txBox="1"/>
      </xdr:nvSpPr>
      <xdr:spPr>
        <a:xfrm>
          <a:off x="14414500" y="14129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8527</xdr:rowOff>
    </xdr:from>
    <xdr:to>
      <xdr:col>81</xdr:col>
      <xdr:colOff>101600</xdr:colOff>
      <xdr:row>84</xdr:row>
      <xdr:rowOff>110127</xdr:rowOff>
    </xdr:to>
    <xdr:sp macro="" textlink="">
      <xdr:nvSpPr>
        <xdr:cNvPr id="472" name="楕円 471">
          <a:extLst>
            <a:ext uri="{FF2B5EF4-FFF2-40B4-BE49-F238E27FC236}">
              <a16:creationId xmlns:a16="http://schemas.microsoft.com/office/drawing/2014/main" id="{5274F942-43EF-4C73-8144-C4D2239CA53E}"/>
            </a:ext>
          </a:extLst>
        </xdr:cNvPr>
        <xdr:cNvSpPr/>
      </xdr:nvSpPr>
      <xdr:spPr>
        <a:xfrm>
          <a:off x="13578840" y="1409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59327</xdr:rowOff>
    </xdr:from>
    <xdr:to>
      <xdr:col>85</xdr:col>
      <xdr:colOff>127000</xdr:colOff>
      <xdr:row>84</xdr:row>
      <xdr:rowOff>119743</xdr:rowOff>
    </xdr:to>
    <xdr:cxnSp macro="">
      <xdr:nvCxnSpPr>
        <xdr:cNvPr id="473" name="直線コネクタ 472">
          <a:extLst>
            <a:ext uri="{FF2B5EF4-FFF2-40B4-BE49-F238E27FC236}">
              <a16:creationId xmlns:a16="http://schemas.microsoft.com/office/drawing/2014/main" id="{DAE82FDE-EFC0-41EA-A34B-4A75E724212C}"/>
            </a:ext>
          </a:extLst>
        </xdr:cNvPr>
        <xdr:cNvCxnSpPr/>
      </xdr:nvCxnSpPr>
      <xdr:spPr>
        <a:xfrm>
          <a:off x="13629640" y="14141087"/>
          <a:ext cx="74676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68943</xdr:rowOff>
    </xdr:from>
    <xdr:to>
      <xdr:col>76</xdr:col>
      <xdr:colOff>165100</xdr:colOff>
      <xdr:row>84</xdr:row>
      <xdr:rowOff>170543</xdr:rowOff>
    </xdr:to>
    <xdr:sp macro="" textlink="">
      <xdr:nvSpPr>
        <xdr:cNvPr id="474" name="楕円 473">
          <a:extLst>
            <a:ext uri="{FF2B5EF4-FFF2-40B4-BE49-F238E27FC236}">
              <a16:creationId xmlns:a16="http://schemas.microsoft.com/office/drawing/2014/main" id="{C8BBD885-A3B9-4091-AEFA-13A4C92D93E4}"/>
            </a:ext>
          </a:extLst>
        </xdr:cNvPr>
        <xdr:cNvSpPr/>
      </xdr:nvSpPr>
      <xdr:spPr>
        <a:xfrm>
          <a:off x="12804140" y="1415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59327</xdr:rowOff>
    </xdr:from>
    <xdr:to>
      <xdr:col>81</xdr:col>
      <xdr:colOff>50800</xdr:colOff>
      <xdr:row>84</xdr:row>
      <xdr:rowOff>119743</xdr:rowOff>
    </xdr:to>
    <xdr:cxnSp macro="">
      <xdr:nvCxnSpPr>
        <xdr:cNvPr id="475" name="直線コネクタ 474">
          <a:extLst>
            <a:ext uri="{FF2B5EF4-FFF2-40B4-BE49-F238E27FC236}">
              <a16:creationId xmlns:a16="http://schemas.microsoft.com/office/drawing/2014/main" id="{5BFDA01B-AE14-482E-AC5B-597E268A41C1}"/>
            </a:ext>
          </a:extLst>
        </xdr:cNvPr>
        <xdr:cNvCxnSpPr/>
      </xdr:nvCxnSpPr>
      <xdr:spPr>
        <a:xfrm flipV="1">
          <a:off x="12854940" y="14141087"/>
          <a:ext cx="77470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126093</xdr:rowOff>
    </xdr:from>
    <xdr:to>
      <xdr:col>72</xdr:col>
      <xdr:colOff>38100</xdr:colOff>
      <xdr:row>85</xdr:row>
      <xdr:rowOff>56243</xdr:rowOff>
    </xdr:to>
    <xdr:sp macro="" textlink="">
      <xdr:nvSpPr>
        <xdr:cNvPr id="476" name="楕円 475">
          <a:extLst>
            <a:ext uri="{FF2B5EF4-FFF2-40B4-BE49-F238E27FC236}">
              <a16:creationId xmlns:a16="http://schemas.microsoft.com/office/drawing/2014/main" id="{85711F0F-D0AE-4AE1-8459-105E57595E90}"/>
            </a:ext>
          </a:extLst>
        </xdr:cNvPr>
        <xdr:cNvSpPr/>
      </xdr:nvSpPr>
      <xdr:spPr>
        <a:xfrm>
          <a:off x="12029440" y="1420785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119743</xdr:rowOff>
    </xdr:from>
    <xdr:to>
      <xdr:col>76</xdr:col>
      <xdr:colOff>114300</xdr:colOff>
      <xdr:row>85</xdr:row>
      <xdr:rowOff>5443</xdr:rowOff>
    </xdr:to>
    <xdr:cxnSp macro="">
      <xdr:nvCxnSpPr>
        <xdr:cNvPr id="477" name="直線コネクタ 476">
          <a:extLst>
            <a:ext uri="{FF2B5EF4-FFF2-40B4-BE49-F238E27FC236}">
              <a16:creationId xmlns:a16="http://schemas.microsoft.com/office/drawing/2014/main" id="{D6199CB2-B057-4FC1-8C5B-4ABB7FF311C7}"/>
            </a:ext>
          </a:extLst>
        </xdr:cNvPr>
        <xdr:cNvCxnSpPr/>
      </xdr:nvCxnSpPr>
      <xdr:spPr>
        <a:xfrm flipV="1">
          <a:off x="12072620" y="14201503"/>
          <a:ext cx="78232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153851</xdr:rowOff>
    </xdr:from>
    <xdr:to>
      <xdr:col>67</xdr:col>
      <xdr:colOff>101600</xdr:colOff>
      <xdr:row>85</xdr:row>
      <xdr:rowOff>84001</xdr:rowOff>
    </xdr:to>
    <xdr:sp macro="" textlink="">
      <xdr:nvSpPr>
        <xdr:cNvPr id="478" name="楕円 477">
          <a:extLst>
            <a:ext uri="{FF2B5EF4-FFF2-40B4-BE49-F238E27FC236}">
              <a16:creationId xmlns:a16="http://schemas.microsoft.com/office/drawing/2014/main" id="{3A60B356-61F1-4EB1-A5F3-44804EDDE9A5}"/>
            </a:ext>
          </a:extLst>
        </xdr:cNvPr>
        <xdr:cNvSpPr/>
      </xdr:nvSpPr>
      <xdr:spPr>
        <a:xfrm>
          <a:off x="11231880" y="1423561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5443</xdr:rowOff>
    </xdr:from>
    <xdr:to>
      <xdr:col>71</xdr:col>
      <xdr:colOff>177800</xdr:colOff>
      <xdr:row>85</xdr:row>
      <xdr:rowOff>33201</xdr:rowOff>
    </xdr:to>
    <xdr:cxnSp macro="">
      <xdr:nvCxnSpPr>
        <xdr:cNvPr id="479" name="直線コネクタ 478">
          <a:extLst>
            <a:ext uri="{FF2B5EF4-FFF2-40B4-BE49-F238E27FC236}">
              <a16:creationId xmlns:a16="http://schemas.microsoft.com/office/drawing/2014/main" id="{592C5C1F-724C-4A79-B1C4-6C70CC57B587}"/>
            </a:ext>
          </a:extLst>
        </xdr:cNvPr>
        <xdr:cNvCxnSpPr/>
      </xdr:nvCxnSpPr>
      <xdr:spPr>
        <a:xfrm flipV="1">
          <a:off x="11282680" y="14254843"/>
          <a:ext cx="78994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62972</xdr:rowOff>
    </xdr:from>
    <xdr:ext cx="405111" cy="259045"/>
    <xdr:sp macro="" textlink="">
      <xdr:nvSpPr>
        <xdr:cNvPr id="480" name="n_1aveValue【消防施設】&#10;有形固定資産減価償却率">
          <a:extLst>
            <a:ext uri="{FF2B5EF4-FFF2-40B4-BE49-F238E27FC236}">
              <a16:creationId xmlns:a16="http://schemas.microsoft.com/office/drawing/2014/main" id="{966FC5AE-1BF1-4449-A115-11FB1220DFDB}"/>
            </a:ext>
          </a:extLst>
        </xdr:cNvPr>
        <xdr:cNvSpPr txBox="1"/>
      </xdr:nvSpPr>
      <xdr:spPr>
        <a:xfrm>
          <a:off x="13437244" y="13641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66239</xdr:rowOff>
    </xdr:from>
    <xdr:ext cx="405111" cy="259045"/>
    <xdr:sp macro="" textlink="">
      <xdr:nvSpPr>
        <xdr:cNvPr id="481" name="n_2aveValue【消防施設】&#10;有形固定資産減価償却率">
          <a:extLst>
            <a:ext uri="{FF2B5EF4-FFF2-40B4-BE49-F238E27FC236}">
              <a16:creationId xmlns:a16="http://schemas.microsoft.com/office/drawing/2014/main" id="{6EA7F8CC-9007-4AAA-9B18-2714FB9B8355}"/>
            </a:ext>
          </a:extLst>
        </xdr:cNvPr>
        <xdr:cNvSpPr txBox="1"/>
      </xdr:nvSpPr>
      <xdr:spPr>
        <a:xfrm>
          <a:off x="12675244" y="13645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90732</xdr:rowOff>
    </xdr:from>
    <xdr:ext cx="405111" cy="259045"/>
    <xdr:sp macro="" textlink="">
      <xdr:nvSpPr>
        <xdr:cNvPr id="482" name="n_3aveValue【消防施設】&#10;有形固定資産減価償却率">
          <a:extLst>
            <a:ext uri="{FF2B5EF4-FFF2-40B4-BE49-F238E27FC236}">
              <a16:creationId xmlns:a16="http://schemas.microsoft.com/office/drawing/2014/main" id="{0EB71702-33ED-4C04-AF35-FF2068651274}"/>
            </a:ext>
          </a:extLst>
        </xdr:cNvPr>
        <xdr:cNvSpPr txBox="1"/>
      </xdr:nvSpPr>
      <xdr:spPr>
        <a:xfrm>
          <a:off x="11900544" y="13669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77669</xdr:rowOff>
    </xdr:from>
    <xdr:ext cx="405111" cy="259045"/>
    <xdr:sp macro="" textlink="">
      <xdr:nvSpPr>
        <xdr:cNvPr id="483" name="n_4aveValue【消防施設】&#10;有形固定資産減価償却率">
          <a:extLst>
            <a:ext uri="{FF2B5EF4-FFF2-40B4-BE49-F238E27FC236}">
              <a16:creationId xmlns:a16="http://schemas.microsoft.com/office/drawing/2014/main" id="{98F1ACBF-7119-4AF1-A5D3-8842D6AA4751}"/>
            </a:ext>
          </a:extLst>
        </xdr:cNvPr>
        <xdr:cNvSpPr txBox="1"/>
      </xdr:nvSpPr>
      <xdr:spPr>
        <a:xfrm>
          <a:off x="11102984" y="13656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101254</xdr:rowOff>
    </xdr:from>
    <xdr:ext cx="405111" cy="259045"/>
    <xdr:sp macro="" textlink="">
      <xdr:nvSpPr>
        <xdr:cNvPr id="484" name="n_1mainValue【消防施設】&#10;有形固定資産減価償却率">
          <a:extLst>
            <a:ext uri="{FF2B5EF4-FFF2-40B4-BE49-F238E27FC236}">
              <a16:creationId xmlns:a16="http://schemas.microsoft.com/office/drawing/2014/main" id="{AA9E847C-DEA0-4883-8E56-62188E7AADFB}"/>
            </a:ext>
          </a:extLst>
        </xdr:cNvPr>
        <xdr:cNvSpPr txBox="1"/>
      </xdr:nvSpPr>
      <xdr:spPr>
        <a:xfrm>
          <a:off x="13437244" y="1418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161670</xdr:rowOff>
    </xdr:from>
    <xdr:ext cx="405111" cy="259045"/>
    <xdr:sp macro="" textlink="">
      <xdr:nvSpPr>
        <xdr:cNvPr id="485" name="n_2mainValue【消防施設】&#10;有形固定資産減価償却率">
          <a:extLst>
            <a:ext uri="{FF2B5EF4-FFF2-40B4-BE49-F238E27FC236}">
              <a16:creationId xmlns:a16="http://schemas.microsoft.com/office/drawing/2014/main" id="{BA104E57-ABCC-4670-BE54-8F733909073A}"/>
            </a:ext>
          </a:extLst>
        </xdr:cNvPr>
        <xdr:cNvSpPr txBox="1"/>
      </xdr:nvSpPr>
      <xdr:spPr>
        <a:xfrm>
          <a:off x="12675244" y="1424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47370</xdr:rowOff>
    </xdr:from>
    <xdr:ext cx="405111" cy="259045"/>
    <xdr:sp macro="" textlink="">
      <xdr:nvSpPr>
        <xdr:cNvPr id="486" name="n_3mainValue【消防施設】&#10;有形固定資産減価償却率">
          <a:extLst>
            <a:ext uri="{FF2B5EF4-FFF2-40B4-BE49-F238E27FC236}">
              <a16:creationId xmlns:a16="http://schemas.microsoft.com/office/drawing/2014/main" id="{6C2D14CA-5F38-4469-BBE2-989C97D8E4B3}"/>
            </a:ext>
          </a:extLst>
        </xdr:cNvPr>
        <xdr:cNvSpPr txBox="1"/>
      </xdr:nvSpPr>
      <xdr:spPr>
        <a:xfrm>
          <a:off x="11900544" y="14296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75128</xdr:rowOff>
    </xdr:from>
    <xdr:ext cx="405111" cy="259045"/>
    <xdr:sp macro="" textlink="">
      <xdr:nvSpPr>
        <xdr:cNvPr id="487" name="n_4mainValue【消防施設】&#10;有形固定資産減価償却率">
          <a:extLst>
            <a:ext uri="{FF2B5EF4-FFF2-40B4-BE49-F238E27FC236}">
              <a16:creationId xmlns:a16="http://schemas.microsoft.com/office/drawing/2014/main" id="{D16A729E-2A45-4BC2-A3D0-8A791A3CAAF1}"/>
            </a:ext>
          </a:extLst>
        </xdr:cNvPr>
        <xdr:cNvSpPr txBox="1"/>
      </xdr:nvSpPr>
      <xdr:spPr>
        <a:xfrm>
          <a:off x="11102984" y="14324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88" name="正方形/長方形 487">
          <a:extLst>
            <a:ext uri="{FF2B5EF4-FFF2-40B4-BE49-F238E27FC236}">
              <a16:creationId xmlns:a16="http://schemas.microsoft.com/office/drawing/2014/main" id="{36439114-2A88-413E-A1D2-368239F5E967}"/>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89" name="正方形/長方形 488">
          <a:extLst>
            <a:ext uri="{FF2B5EF4-FFF2-40B4-BE49-F238E27FC236}">
              <a16:creationId xmlns:a16="http://schemas.microsoft.com/office/drawing/2014/main" id="{359C0470-8CE1-4E74-A510-D2A99E41D96D}"/>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90" name="正方形/長方形 489">
          <a:extLst>
            <a:ext uri="{FF2B5EF4-FFF2-40B4-BE49-F238E27FC236}">
              <a16:creationId xmlns:a16="http://schemas.microsoft.com/office/drawing/2014/main" id="{765E96E2-5165-43CF-8AA2-843315BBAD5D}"/>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91" name="正方形/長方形 490">
          <a:extLst>
            <a:ext uri="{FF2B5EF4-FFF2-40B4-BE49-F238E27FC236}">
              <a16:creationId xmlns:a16="http://schemas.microsoft.com/office/drawing/2014/main" id="{C5CB4D87-2A1C-4422-85BE-759793F30934}"/>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92" name="正方形/長方形 491">
          <a:extLst>
            <a:ext uri="{FF2B5EF4-FFF2-40B4-BE49-F238E27FC236}">
              <a16:creationId xmlns:a16="http://schemas.microsoft.com/office/drawing/2014/main" id="{340DF7E5-0B9E-4D04-96D6-E33041BBDC21}"/>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93" name="正方形/長方形 492">
          <a:extLst>
            <a:ext uri="{FF2B5EF4-FFF2-40B4-BE49-F238E27FC236}">
              <a16:creationId xmlns:a16="http://schemas.microsoft.com/office/drawing/2014/main" id="{A821F870-6B1A-42A0-8BCA-A0E460B8E0DE}"/>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94" name="正方形/長方形 493">
          <a:extLst>
            <a:ext uri="{FF2B5EF4-FFF2-40B4-BE49-F238E27FC236}">
              <a16:creationId xmlns:a16="http://schemas.microsoft.com/office/drawing/2014/main" id="{EB7E1875-ADAD-4306-9663-8910FC7354F7}"/>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95" name="正方形/長方形 494">
          <a:extLst>
            <a:ext uri="{FF2B5EF4-FFF2-40B4-BE49-F238E27FC236}">
              <a16:creationId xmlns:a16="http://schemas.microsoft.com/office/drawing/2014/main" id="{27501252-9B71-4EF2-9F80-1C098301978F}"/>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96" name="テキスト ボックス 495">
          <a:extLst>
            <a:ext uri="{FF2B5EF4-FFF2-40B4-BE49-F238E27FC236}">
              <a16:creationId xmlns:a16="http://schemas.microsoft.com/office/drawing/2014/main" id="{20B3C9A8-50E1-45DB-8D27-45C2C0846C07}"/>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97" name="直線コネクタ 496">
          <a:extLst>
            <a:ext uri="{FF2B5EF4-FFF2-40B4-BE49-F238E27FC236}">
              <a16:creationId xmlns:a16="http://schemas.microsoft.com/office/drawing/2014/main" id="{A4DD1326-AC34-4168-AEB7-399E18F5D107}"/>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498" name="直線コネクタ 497">
          <a:extLst>
            <a:ext uri="{FF2B5EF4-FFF2-40B4-BE49-F238E27FC236}">
              <a16:creationId xmlns:a16="http://schemas.microsoft.com/office/drawing/2014/main" id="{875A386D-1C79-4C7A-8EE7-381A1ED738A8}"/>
            </a:ext>
          </a:extLst>
        </xdr:cNvPr>
        <xdr:cNvCxnSpPr/>
      </xdr:nvCxnSpPr>
      <xdr:spPr>
        <a:xfrm>
          <a:off x="1609344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499" name="テキスト ボックス 498">
          <a:extLst>
            <a:ext uri="{FF2B5EF4-FFF2-40B4-BE49-F238E27FC236}">
              <a16:creationId xmlns:a16="http://schemas.microsoft.com/office/drawing/2014/main" id="{7AE7B4D8-4CB6-4F39-BBC8-2A0695987CFC}"/>
            </a:ext>
          </a:extLst>
        </xdr:cNvPr>
        <xdr:cNvSpPr txBox="1"/>
      </xdr:nvSpPr>
      <xdr:spPr>
        <a:xfrm>
          <a:off x="1569484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00" name="直線コネクタ 499">
          <a:extLst>
            <a:ext uri="{FF2B5EF4-FFF2-40B4-BE49-F238E27FC236}">
              <a16:creationId xmlns:a16="http://schemas.microsoft.com/office/drawing/2014/main" id="{54EB90EC-684F-4959-98D6-2A2D5E2409F8}"/>
            </a:ext>
          </a:extLst>
        </xdr:cNvPr>
        <xdr:cNvCxnSpPr/>
      </xdr:nvCxnSpPr>
      <xdr:spPr>
        <a:xfrm>
          <a:off x="1609344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01" name="テキスト ボックス 500">
          <a:extLst>
            <a:ext uri="{FF2B5EF4-FFF2-40B4-BE49-F238E27FC236}">
              <a16:creationId xmlns:a16="http://schemas.microsoft.com/office/drawing/2014/main" id="{23342E4F-FFB1-43B3-9466-A6AE9C1BBE63}"/>
            </a:ext>
          </a:extLst>
        </xdr:cNvPr>
        <xdr:cNvSpPr txBox="1"/>
      </xdr:nvSpPr>
      <xdr:spPr>
        <a:xfrm>
          <a:off x="1569484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02" name="直線コネクタ 501">
          <a:extLst>
            <a:ext uri="{FF2B5EF4-FFF2-40B4-BE49-F238E27FC236}">
              <a16:creationId xmlns:a16="http://schemas.microsoft.com/office/drawing/2014/main" id="{A025BDEE-E264-4FA8-A88C-0189716A08DB}"/>
            </a:ext>
          </a:extLst>
        </xdr:cNvPr>
        <xdr:cNvCxnSpPr/>
      </xdr:nvCxnSpPr>
      <xdr:spPr>
        <a:xfrm>
          <a:off x="1609344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03" name="テキスト ボックス 502">
          <a:extLst>
            <a:ext uri="{FF2B5EF4-FFF2-40B4-BE49-F238E27FC236}">
              <a16:creationId xmlns:a16="http://schemas.microsoft.com/office/drawing/2014/main" id="{B7714033-8652-4EE1-B490-576ABDDB8E09}"/>
            </a:ext>
          </a:extLst>
        </xdr:cNvPr>
        <xdr:cNvSpPr txBox="1"/>
      </xdr:nvSpPr>
      <xdr:spPr>
        <a:xfrm>
          <a:off x="1569484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04" name="直線コネクタ 503">
          <a:extLst>
            <a:ext uri="{FF2B5EF4-FFF2-40B4-BE49-F238E27FC236}">
              <a16:creationId xmlns:a16="http://schemas.microsoft.com/office/drawing/2014/main" id="{8595B603-D68C-4168-8AAC-7A3D56AFE6D0}"/>
            </a:ext>
          </a:extLst>
        </xdr:cNvPr>
        <xdr:cNvCxnSpPr/>
      </xdr:nvCxnSpPr>
      <xdr:spPr>
        <a:xfrm>
          <a:off x="1609344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05" name="テキスト ボックス 504">
          <a:extLst>
            <a:ext uri="{FF2B5EF4-FFF2-40B4-BE49-F238E27FC236}">
              <a16:creationId xmlns:a16="http://schemas.microsoft.com/office/drawing/2014/main" id="{4BF5C083-1A33-4473-87BB-77596CCFABE6}"/>
            </a:ext>
          </a:extLst>
        </xdr:cNvPr>
        <xdr:cNvSpPr txBox="1"/>
      </xdr:nvSpPr>
      <xdr:spPr>
        <a:xfrm>
          <a:off x="1569484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06" name="直線コネクタ 505">
          <a:extLst>
            <a:ext uri="{FF2B5EF4-FFF2-40B4-BE49-F238E27FC236}">
              <a16:creationId xmlns:a16="http://schemas.microsoft.com/office/drawing/2014/main" id="{02C33038-97D3-4389-82EE-79810677E729}"/>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07" name="テキスト ボックス 506">
          <a:extLst>
            <a:ext uri="{FF2B5EF4-FFF2-40B4-BE49-F238E27FC236}">
              <a16:creationId xmlns:a16="http://schemas.microsoft.com/office/drawing/2014/main" id="{538846E9-8DB3-45F1-AF3F-6CB081DE05C9}"/>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08" name="【消防施設】&#10;一人当たり面積グラフ枠">
          <a:extLst>
            <a:ext uri="{FF2B5EF4-FFF2-40B4-BE49-F238E27FC236}">
              <a16:creationId xmlns:a16="http://schemas.microsoft.com/office/drawing/2014/main" id="{A65C1FE9-1668-486F-8BEE-FC2AC6E4C9C9}"/>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31242</xdr:rowOff>
    </xdr:from>
    <xdr:to>
      <xdr:col>116</xdr:col>
      <xdr:colOff>62864</xdr:colOff>
      <xdr:row>86</xdr:row>
      <xdr:rowOff>15239</xdr:rowOff>
    </xdr:to>
    <xdr:cxnSp macro="">
      <xdr:nvCxnSpPr>
        <xdr:cNvPr id="509" name="直線コネクタ 508">
          <a:extLst>
            <a:ext uri="{FF2B5EF4-FFF2-40B4-BE49-F238E27FC236}">
              <a16:creationId xmlns:a16="http://schemas.microsoft.com/office/drawing/2014/main" id="{E67F3C8A-9669-4540-84EE-43430F4326C8}"/>
            </a:ext>
          </a:extLst>
        </xdr:cNvPr>
        <xdr:cNvCxnSpPr/>
      </xdr:nvCxnSpPr>
      <xdr:spPr>
        <a:xfrm flipV="1">
          <a:off x="19509104" y="13274802"/>
          <a:ext cx="0" cy="1157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19066</xdr:rowOff>
    </xdr:from>
    <xdr:ext cx="469744" cy="259045"/>
    <xdr:sp macro="" textlink="">
      <xdr:nvSpPr>
        <xdr:cNvPr id="510" name="【消防施設】&#10;一人当たり面積最小値テキスト">
          <a:extLst>
            <a:ext uri="{FF2B5EF4-FFF2-40B4-BE49-F238E27FC236}">
              <a16:creationId xmlns:a16="http://schemas.microsoft.com/office/drawing/2014/main" id="{4635C99D-3F2E-451D-BE64-6C9AFF5D5C04}"/>
            </a:ext>
          </a:extLst>
        </xdr:cNvPr>
        <xdr:cNvSpPr txBox="1"/>
      </xdr:nvSpPr>
      <xdr:spPr>
        <a:xfrm>
          <a:off x="19547840" y="14436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15239</xdr:rowOff>
    </xdr:from>
    <xdr:to>
      <xdr:col>116</xdr:col>
      <xdr:colOff>152400</xdr:colOff>
      <xdr:row>86</xdr:row>
      <xdr:rowOff>15239</xdr:rowOff>
    </xdr:to>
    <xdr:cxnSp macro="">
      <xdr:nvCxnSpPr>
        <xdr:cNvPr id="511" name="直線コネクタ 510">
          <a:extLst>
            <a:ext uri="{FF2B5EF4-FFF2-40B4-BE49-F238E27FC236}">
              <a16:creationId xmlns:a16="http://schemas.microsoft.com/office/drawing/2014/main" id="{78E26FA5-C481-47B8-AD78-7F618D0142BD}"/>
            </a:ext>
          </a:extLst>
        </xdr:cNvPr>
        <xdr:cNvCxnSpPr/>
      </xdr:nvCxnSpPr>
      <xdr:spPr>
        <a:xfrm>
          <a:off x="19443700" y="1443227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149369</xdr:rowOff>
    </xdr:from>
    <xdr:ext cx="469744" cy="259045"/>
    <xdr:sp macro="" textlink="">
      <xdr:nvSpPr>
        <xdr:cNvPr id="512" name="【消防施設】&#10;一人当たり面積最大値テキスト">
          <a:extLst>
            <a:ext uri="{FF2B5EF4-FFF2-40B4-BE49-F238E27FC236}">
              <a16:creationId xmlns:a16="http://schemas.microsoft.com/office/drawing/2014/main" id="{30E4C54C-FF59-42BB-8E3B-0EA534AD7AFD}"/>
            </a:ext>
          </a:extLst>
        </xdr:cNvPr>
        <xdr:cNvSpPr txBox="1"/>
      </xdr:nvSpPr>
      <xdr:spPr>
        <a:xfrm>
          <a:off x="19547840" y="13057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31242</xdr:rowOff>
    </xdr:from>
    <xdr:to>
      <xdr:col>116</xdr:col>
      <xdr:colOff>152400</xdr:colOff>
      <xdr:row>79</xdr:row>
      <xdr:rowOff>31242</xdr:rowOff>
    </xdr:to>
    <xdr:cxnSp macro="">
      <xdr:nvCxnSpPr>
        <xdr:cNvPr id="513" name="直線コネクタ 512">
          <a:extLst>
            <a:ext uri="{FF2B5EF4-FFF2-40B4-BE49-F238E27FC236}">
              <a16:creationId xmlns:a16="http://schemas.microsoft.com/office/drawing/2014/main" id="{E5EFF050-B1BB-4380-89A3-4291EBD8D7B1}"/>
            </a:ext>
          </a:extLst>
        </xdr:cNvPr>
        <xdr:cNvCxnSpPr/>
      </xdr:nvCxnSpPr>
      <xdr:spPr>
        <a:xfrm>
          <a:off x="19443700" y="1327480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128033</xdr:rowOff>
    </xdr:from>
    <xdr:ext cx="469744" cy="259045"/>
    <xdr:sp macro="" textlink="">
      <xdr:nvSpPr>
        <xdr:cNvPr id="514" name="【消防施設】&#10;一人当たり面積平均値テキスト">
          <a:extLst>
            <a:ext uri="{FF2B5EF4-FFF2-40B4-BE49-F238E27FC236}">
              <a16:creationId xmlns:a16="http://schemas.microsoft.com/office/drawing/2014/main" id="{C8FFC9F2-072B-490D-B2EB-5D3B313928F0}"/>
            </a:ext>
          </a:extLst>
        </xdr:cNvPr>
        <xdr:cNvSpPr txBox="1"/>
      </xdr:nvSpPr>
      <xdr:spPr>
        <a:xfrm>
          <a:off x="19547840" y="140421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149606</xdr:rowOff>
    </xdr:from>
    <xdr:to>
      <xdr:col>116</xdr:col>
      <xdr:colOff>114300</xdr:colOff>
      <xdr:row>84</xdr:row>
      <xdr:rowOff>79756</xdr:rowOff>
    </xdr:to>
    <xdr:sp macro="" textlink="">
      <xdr:nvSpPr>
        <xdr:cNvPr id="515" name="フローチャート: 判断 514">
          <a:extLst>
            <a:ext uri="{FF2B5EF4-FFF2-40B4-BE49-F238E27FC236}">
              <a16:creationId xmlns:a16="http://schemas.microsoft.com/office/drawing/2014/main" id="{AC8DD844-AB1A-4427-AA9B-F6C83CFC7FA9}"/>
            </a:ext>
          </a:extLst>
        </xdr:cNvPr>
        <xdr:cNvSpPr/>
      </xdr:nvSpPr>
      <xdr:spPr>
        <a:xfrm>
          <a:off x="19458940" y="1406372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151892</xdr:rowOff>
    </xdr:from>
    <xdr:to>
      <xdr:col>112</xdr:col>
      <xdr:colOff>38100</xdr:colOff>
      <xdr:row>84</xdr:row>
      <xdr:rowOff>82042</xdr:rowOff>
    </xdr:to>
    <xdr:sp macro="" textlink="">
      <xdr:nvSpPr>
        <xdr:cNvPr id="516" name="フローチャート: 判断 515">
          <a:extLst>
            <a:ext uri="{FF2B5EF4-FFF2-40B4-BE49-F238E27FC236}">
              <a16:creationId xmlns:a16="http://schemas.microsoft.com/office/drawing/2014/main" id="{998A3989-83BE-42D4-87F3-BBB803C44B63}"/>
            </a:ext>
          </a:extLst>
        </xdr:cNvPr>
        <xdr:cNvSpPr/>
      </xdr:nvSpPr>
      <xdr:spPr>
        <a:xfrm>
          <a:off x="18735040" y="1406601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3302</xdr:rowOff>
    </xdr:from>
    <xdr:to>
      <xdr:col>107</xdr:col>
      <xdr:colOff>101600</xdr:colOff>
      <xdr:row>84</xdr:row>
      <xdr:rowOff>104902</xdr:rowOff>
    </xdr:to>
    <xdr:sp macro="" textlink="">
      <xdr:nvSpPr>
        <xdr:cNvPr id="517" name="フローチャート: 判断 516">
          <a:extLst>
            <a:ext uri="{FF2B5EF4-FFF2-40B4-BE49-F238E27FC236}">
              <a16:creationId xmlns:a16="http://schemas.microsoft.com/office/drawing/2014/main" id="{AE80CA2F-C68A-42F0-A908-AAF929D1B27C}"/>
            </a:ext>
          </a:extLst>
        </xdr:cNvPr>
        <xdr:cNvSpPr/>
      </xdr:nvSpPr>
      <xdr:spPr>
        <a:xfrm>
          <a:off x="17937480" y="14085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5587</xdr:rowOff>
    </xdr:from>
    <xdr:to>
      <xdr:col>102</xdr:col>
      <xdr:colOff>165100</xdr:colOff>
      <xdr:row>84</xdr:row>
      <xdr:rowOff>107187</xdr:rowOff>
    </xdr:to>
    <xdr:sp macro="" textlink="">
      <xdr:nvSpPr>
        <xdr:cNvPr id="518" name="フローチャート: 判断 517">
          <a:extLst>
            <a:ext uri="{FF2B5EF4-FFF2-40B4-BE49-F238E27FC236}">
              <a16:creationId xmlns:a16="http://schemas.microsoft.com/office/drawing/2014/main" id="{02C7C3E4-1880-4EB5-B565-DFA42CDE4AF5}"/>
            </a:ext>
          </a:extLst>
        </xdr:cNvPr>
        <xdr:cNvSpPr/>
      </xdr:nvSpPr>
      <xdr:spPr>
        <a:xfrm>
          <a:off x="17162780" y="14087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170180</xdr:rowOff>
    </xdr:from>
    <xdr:to>
      <xdr:col>98</xdr:col>
      <xdr:colOff>38100</xdr:colOff>
      <xdr:row>84</xdr:row>
      <xdr:rowOff>100330</xdr:rowOff>
    </xdr:to>
    <xdr:sp macro="" textlink="">
      <xdr:nvSpPr>
        <xdr:cNvPr id="519" name="フローチャート: 判断 518">
          <a:extLst>
            <a:ext uri="{FF2B5EF4-FFF2-40B4-BE49-F238E27FC236}">
              <a16:creationId xmlns:a16="http://schemas.microsoft.com/office/drawing/2014/main" id="{06701D7C-5E07-4D98-BC02-DA726BA9F929}"/>
            </a:ext>
          </a:extLst>
        </xdr:cNvPr>
        <xdr:cNvSpPr/>
      </xdr:nvSpPr>
      <xdr:spPr>
        <a:xfrm>
          <a:off x="16388080" y="140843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20" name="テキスト ボックス 519">
          <a:extLst>
            <a:ext uri="{FF2B5EF4-FFF2-40B4-BE49-F238E27FC236}">
              <a16:creationId xmlns:a16="http://schemas.microsoft.com/office/drawing/2014/main" id="{74C9CCDC-342A-47B2-95EF-7FE2CE781EC7}"/>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21" name="テキスト ボックス 520">
          <a:extLst>
            <a:ext uri="{FF2B5EF4-FFF2-40B4-BE49-F238E27FC236}">
              <a16:creationId xmlns:a16="http://schemas.microsoft.com/office/drawing/2014/main" id="{70CD391A-F388-485A-9124-15BE0F4C7064}"/>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22" name="テキスト ボックス 521">
          <a:extLst>
            <a:ext uri="{FF2B5EF4-FFF2-40B4-BE49-F238E27FC236}">
              <a16:creationId xmlns:a16="http://schemas.microsoft.com/office/drawing/2014/main" id="{098761BF-8FE7-4419-82EF-C5238845DF1D}"/>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23" name="テキスト ボックス 522">
          <a:extLst>
            <a:ext uri="{FF2B5EF4-FFF2-40B4-BE49-F238E27FC236}">
              <a16:creationId xmlns:a16="http://schemas.microsoft.com/office/drawing/2014/main" id="{AF6416A2-E129-44DF-8D40-C75AC469BFD6}"/>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24" name="テキスト ボックス 523">
          <a:extLst>
            <a:ext uri="{FF2B5EF4-FFF2-40B4-BE49-F238E27FC236}">
              <a16:creationId xmlns:a16="http://schemas.microsoft.com/office/drawing/2014/main" id="{63C48D6E-5F88-4671-9DAB-40487F36C32A}"/>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145035</xdr:rowOff>
    </xdr:from>
    <xdr:to>
      <xdr:col>116</xdr:col>
      <xdr:colOff>114300</xdr:colOff>
      <xdr:row>84</xdr:row>
      <xdr:rowOff>75185</xdr:rowOff>
    </xdr:to>
    <xdr:sp macro="" textlink="">
      <xdr:nvSpPr>
        <xdr:cNvPr id="525" name="楕円 524">
          <a:extLst>
            <a:ext uri="{FF2B5EF4-FFF2-40B4-BE49-F238E27FC236}">
              <a16:creationId xmlns:a16="http://schemas.microsoft.com/office/drawing/2014/main" id="{9709846D-250D-4266-84AC-1574CAFD9511}"/>
            </a:ext>
          </a:extLst>
        </xdr:cNvPr>
        <xdr:cNvSpPr/>
      </xdr:nvSpPr>
      <xdr:spPr>
        <a:xfrm>
          <a:off x="19458940" y="140591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167912</xdr:rowOff>
    </xdr:from>
    <xdr:ext cx="469744" cy="259045"/>
    <xdr:sp macro="" textlink="">
      <xdr:nvSpPr>
        <xdr:cNvPr id="526" name="【消防施設】&#10;一人当たり面積該当値テキスト">
          <a:extLst>
            <a:ext uri="{FF2B5EF4-FFF2-40B4-BE49-F238E27FC236}">
              <a16:creationId xmlns:a16="http://schemas.microsoft.com/office/drawing/2014/main" id="{7BFE280B-10C5-4475-8C8D-38BEE70997D7}"/>
            </a:ext>
          </a:extLst>
        </xdr:cNvPr>
        <xdr:cNvSpPr txBox="1"/>
      </xdr:nvSpPr>
      <xdr:spPr>
        <a:xfrm>
          <a:off x="19547840" y="13914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149606</xdr:rowOff>
    </xdr:from>
    <xdr:to>
      <xdr:col>112</xdr:col>
      <xdr:colOff>38100</xdr:colOff>
      <xdr:row>84</xdr:row>
      <xdr:rowOff>79756</xdr:rowOff>
    </xdr:to>
    <xdr:sp macro="" textlink="">
      <xdr:nvSpPr>
        <xdr:cNvPr id="527" name="楕円 526">
          <a:extLst>
            <a:ext uri="{FF2B5EF4-FFF2-40B4-BE49-F238E27FC236}">
              <a16:creationId xmlns:a16="http://schemas.microsoft.com/office/drawing/2014/main" id="{597CB75C-563C-4F41-AB52-E2D70315EC75}"/>
            </a:ext>
          </a:extLst>
        </xdr:cNvPr>
        <xdr:cNvSpPr/>
      </xdr:nvSpPr>
      <xdr:spPr>
        <a:xfrm>
          <a:off x="18735040" y="1406372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24385</xdr:rowOff>
    </xdr:from>
    <xdr:to>
      <xdr:col>116</xdr:col>
      <xdr:colOff>63500</xdr:colOff>
      <xdr:row>84</xdr:row>
      <xdr:rowOff>28956</xdr:rowOff>
    </xdr:to>
    <xdr:cxnSp macro="">
      <xdr:nvCxnSpPr>
        <xdr:cNvPr id="528" name="直線コネクタ 527">
          <a:extLst>
            <a:ext uri="{FF2B5EF4-FFF2-40B4-BE49-F238E27FC236}">
              <a16:creationId xmlns:a16="http://schemas.microsoft.com/office/drawing/2014/main" id="{1A6A82FB-6AF8-42AC-828A-9F63ADAE50C9}"/>
            </a:ext>
          </a:extLst>
        </xdr:cNvPr>
        <xdr:cNvCxnSpPr/>
      </xdr:nvCxnSpPr>
      <xdr:spPr>
        <a:xfrm flipV="1">
          <a:off x="18778220" y="14106145"/>
          <a:ext cx="73152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21589</xdr:rowOff>
    </xdr:from>
    <xdr:to>
      <xdr:col>107</xdr:col>
      <xdr:colOff>101600</xdr:colOff>
      <xdr:row>84</xdr:row>
      <xdr:rowOff>123189</xdr:rowOff>
    </xdr:to>
    <xdr:sp macro="" textlink="">
      <xdr:nvSpPr>
        <xdr:cNvPr id="529" name="楕円 528">
          <a:extLst>
            <a:ext uri="{FF2B5EF4-FFF2-40B4-BE49-F238E27FC236}">
              <a16:creationId xmlns:a16="http://schemas.microsoft.com/office/drawing/2014/main" id="{BA313253-24B0-4B4A-AE01-C090D83E4036}"/>
            </a:ext>
          </a:extLst>
        </xdr:cNvPr>
        <xdr:cNvSpPr/>
      </xdr:nvSpPr>
      <xdr:spPr>
        <a:xfrm>
          <a:off x="17937480" y="14103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28956</xdr:rowOff>
    </xdr:from>
    <xdr:to>
      <xdr:col>111</xdr:col>
      <xdr:colOff>177800</xdr:colOff>
      <xdr:row>84</xdr:row>
      <xdr:rowOff>72389</xdr:rowOff>
    </xdr:to>
    <xdr:cxnSp macro="">
      <xdr:nvCxnSpPr>
        <xdr:cNvPr id="530" name="直線コネクタ 529">
          <a:extLst>
            <a:ext uri="{FF2B5EF4-FFF2-40B4-BE49-F238E27FC236}">
              <a16:creationId xmlns:a16="http://schemas.microsoft.com/office/drawing/2014/main" id="{51F29CF6-55C0-46FD-A323-3BC30CB97FEA}"/>
            </a:ext>
          </a:extLst>
        </xdr:cNvPr>
        <xdr:cNvCxnSpPr/>
      </xdr:nvCxnSpPr>
      <xdr:spPr>
        <a:xfrm flipV="1">
          <a:off x="17988280" y="14110716"/>
          <a:ext cx="789940" cy="4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151892</xdr:rowOff>
    </xdr:from>
    <xdr:to>
      <xdr:col>102</xdr:col>
      <xdr:colOff>165100</xdr:colOff>
      <xdr:row>84</xdr:row>
      <xdr:rowOff>82042</xdr:rowOff>
    </xdr:to>
    <xdr:sp macro="" textlink="">
      <xdr:nvSpPr>
        <xdr:cNvPr id="531" name="楕円 530">
          <a:extLst>
            <a:ext uri="{FF2B5EF4-FFF2-40B4-BE49-F238E27FC236}">
              <a16:creationId xmlns:a16="http://schemas.microsoft.com/office/drawing/2014/main" id="{1EC3332F-CA75-49FD-A38E-43678C07912C}"/>
            </a:ext>
          </a:extLst>
        </xdr:cNvPr>
        <xdr:cNvSpPr/>
      </xdr:nvSpPr>
      <xdr:spPr>
        <a:xfrm>
          <a:off x="17162780" y="1406601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31242</xdr:rowOff>
    </xdr:from>
    <xdr:to>
      <xdr:col>107</xdr:col>
      <xdr:colOff>50800</xdr:colOff>
      <xdr:row>84</xdr:row>
      <xdr:rowOff>72389</xdr:rowOff>
    </xdr:to>
    <xdr:cxnSp macro="">
      <xdr:nvCxnSpPr>
        <xdr:cNvPr id="532" name="直線コネクタ 531">
          <a:extLst>
            <a:ext uri="{FF2B5EF4-FFF2-40B4-BE49-F238E27FC236}">
              <a16:creationId xmlns:a16="http://schemas.microsoft.com/office/drawing/2014/main" id="{BE190727-FD7D-43C1-89E4-42F9B21169B7}"/>
            </a:ext>
          </a:extLst>
        </xdr:cNvPr>
        <xdr:cNvCxnSpPr/>
      </xdr:nvCxnSpPr>
      <xdr:spPr>
        <a:xfrm>
          <a:off x="17213580" y="14113002"/>
          <a:ext cx="7747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156463</xdr:rowOff>
    </xdr:from>
    <xdr:to>
      <xdr:col>98</xdr:col>
      <xdr:colOff>38100</xdr:colOff>
      <xdr:row>84</xdr:row>
      <xdr:rowOff>86613</xdr:rowOff>
    </xdr:to>
    <xdr:sp macro="" textlink="">
      <xdr:nvSpPr>
        <xdr:cNvPr id="533" name="楕円 532">
          <a:extLst>
            <a:ext uri="{FF2B5EF4-FFF2-40B4-BE49-F238E27FC236}">
              <a16:creationId xmlns:a16="http://schemas.microsoft.com/office/drawing/2014/main" id="{59475B16-CB79-4BDF-9110-8C5517140F03}"/>
            </a:ext>
          </a:extLst>
        </xdr:cNvPr>
        <xdr:cNvSpPr/>
      </xdr:nvSpPr>
      <xdr:spPr>
        <a:xfrm>
          <a:off x="16388080" y="1407058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31242</xdr:rowOff>
    </xdr:from>
    <xdr:to>
      <xdr:col>102</xdr:col>
      <xdr:colOff>114300</xdr:colOff>
      <xdr:row>84</xdr:row>
      <xdr:rowOff>35813</xdr:rowOff>
    </xdr:to>
    <xdr:cxnSp macro="">
      <xdr:nvCxnSpPr>
        <xdr:cNvPr id="534" name="直線コネクタ 533">
          <a:extLst>
            <a:ext uri="{FF2B5EF4-FFF2-40B4-BE49-F238E27FC236}">
              <a16:creationId xmlns:a16="http://schemas.microsoft.com/office/drawing/2014/main" id="{AF9B9B12-D2FD-426A-97B8-C9DD30295D28}"/>
            </a:ext>
          </a:extLst>
        </xdr:cNvPr>
        <xdr:cNvCxnSpPr/>
      </xdr:nvCxnSpPr>
      <xdr:spPr>
        <a:xfrm flipV="1">
          <a:off x="16431260" y="14113002"/>
          <a:ext cx="78232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73169</xdr:rowOff>
    </xdr:from>
    <xdr:ext cx="469744" cy="259045"/>
    <xdr:sp macro="" textlink="">
      <xdr:nvSpPr>
        <xdr:cNvPr id="535" name="n_1aveValue【消防施設】&#10;一人当たり面積">
          <a:extLst>
            <a:ext uri="{FF2B5EF4-FFF2-40B4-BE49-F238E27FC236}">
              <a16:creationId xmlns:a16="http://schemas.microsoft.com/office/drawing/2014/main" id="{E95F94AC-048F-4D42-AFF4-A7AB38B3881B}"/>
            </a:ext>
          </a:extLst>
        </xdr:cNvPr>
        <xdr:cNvSpPr txBox="1"/>
      </xdr:nvSpPr>
      <xdr:spPr>
        <a:xfrm>
          <a:off x="18561127" y="14154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121429</xdr:rowOff>
    </xdr:from>
    <xdr:ext cx="469744" cy="259045"/>
    <xdr:sp macro="" textlink="">
      <xdr:nvSpPr>
        <xdr:cNvPr id="536" name="n_2aveValue【消防施設】&#10;一人当たり面積">
          <a:extLst>
            <a:ext uri="{FF2B5EF4-FFF2-40B4-BE49-F238E27FC236}">
              <a16:creationId xmlns:a16="http://schemas.microsoft.com/office/drawing/2014/main" id="{1FB0B282-A701-4726-A3C0-A34A0AE66B72}"/>
            </a:ext>
          </a:extLst>
        </xdr:cNvPr>
        <xdr:cNvSpPr txBox="1"/>
      </xdr:nvSpPr>
      <xdr:spPr>
        <a:xfrm>
          <a:off x="17776267" y="13867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98314</xdr:rowOff>
    </xdr:from>
    <xdr:ext cx="469744" cy="259045"/>
    <xdr:sp macro="" textlink="">
      <xdr:nvSpPr>
        <xdr:cNvPr id="537" name="n_3aveValue【消防施設】&#10;一人当たり面積">
          <a:extLst>
            <a:ext uri="{FF2B5EF4-FFF2-40B4-BE49-F238E27FC236}">
              <a16:creationId xmlns:a16="http://schemas.microsoft.com/office/drawing/2014/main" id="{2C24E9B5-FE8C-405F-B47A-D668FACD356F}"/>
            </a:ext>
          </a:extLst>
        </xdr:cNvPr>
        <xdr:cNvSpPr txBox="1"/>
      </xdr:nvSpPr>
      <xdr:spPr>
        <a:xfrm>
          <a:off x="17001567" y="14180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91457</xdr:rowOff>
    </xdr:from>
    <xdr:ext cx="469744" cy="259045"/>
    <xdr:sp macro="" textlink="">
      <xdr:nvSpPr>
        <xdr:cNvPr id="538" name="n_4aveValue【消防施設】&#10;一人当たり面積">
          <a:extLst>
            <a:ext uri="{FF2B5EF4-FFF2-40B4-BE49-F238E27FC236}">
              <a16:creationId xmlns:a16="http://schemas.microsoft.com/office/drawing/2014/main" id="{42A9DCF7-C2A7-48DA-B99D-E7EFA193AF00}"/>
            </a:ext>
          </a:extLst>
        </xdr:cNvPr>
        <xdr:cNvSpPr txBox="1"/>
      </xdr:nvSpPr>
      <xdr:spPr>
        <a:xfrm>
          <a:off x="16226867" y="14173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96283</xdr:rowOff>
    </xdr:from>
    <xdr:ext cx="469744" cy="259045"/>
    <xdr:sp macro="" textlink="">
      <xdr:nvSpPr>
        <xdr:cNvPr id="539" name="n_1mainValue【消防施設】&#10;一人当たり面積">
          <a:extLst>
            <a:ext uri="{FF2B5EF4-FFF2-40B4-BE49-F238E27FC236}">
              <a16:creationId xmlns:a16="http://schemas.microsoft.com/office/drawing/2014/main" id="{2FD2C619-56DB-4E80-AFEB-3BE52FC20647}"/>
            </a:ext>
          </a:extLst>
        </xdr:cNvPr>
        <xdr:cNvSpPr txBox="1"/>
      </xdr:nvSpPr>
      <xdr:spPr>
        <a:xfrm>
          <a:off x="18561127" y="13842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114316</xdr:rowOff>
    </xdr:from>
    <xdr:ext cx="469744" cy="259045"/>
    <xdr:sp macro="" textlink="">
      <xdr:nvSpPr>
        <xdr:cNvPr id="540" name="n_2mainValue【消防施設】&#10;一人当たり面積">
          <a:extLst>
            <a:ext uri="{FF2B5EF4-FFF2-40B4-BE49-F238E27FC236}">
              <a16:creationId xmlns:a16="http://schemas.microsoft.com/office/drawing/2014/main" id="{72F58A69-E1BF-4B36-A32E-F2EF803413D2}"/>
            </a:ext>
          </a:extLst>
        </xdr:cNvPr>
        <xdr:cNvSpPr txBox="1"/>
      </xdr:nvSpPr>
      <xdr:spPr>
        <a:xfrm>
          <a:off x="17776267" y="14196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98569</xdr:rowOff>
    </xdr:from>
    <xdr:ext cx="469744" cy="259045"/>
    <xdr:sp macro="" textlink="">
      <xdr:nvSpPr>
        <xdr:cNvPr id="541" name="n_3mainValue【消防施設】&#10;一人当たり面積">
          <a:extLst>
            <a:ext uri="{FF2B5EF4-FFF2-40B4-BE49-F238E27FC236}">
              <a16:creationId xmlns:a16="http://schemas.microsoft.com/office/drawing/2014/main" id="{0EE112BC-EFED-4936-95AD-FF34CF953598}"/>
            </a:ext>
          </a:extLst>
        </xdr:cNvPr>
        <xdr:cNvSpPr txBox="1"/>
      </xdr:nvSpPr>
      <xdr:spPr>
        <a:xfrm>
          <a:off x="17001567" y="13845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103140</xdr:rowOff>
    </xdr:from>
    <xdr:ext cx="469744" cy="259045"/>
    <xdr:sp macro="" textlink="">
      <xdr:nvSpPr>
        <xdr:cNvPr id="542" name="n_4mainValue【消防施設】&#10;一人当たり面積">
          <a:extLst>
            <a:ext uri="{FF2B5EF4-FFF2-40B4-BE49-F238E27FC236}">
              <a16:creationId xmlns:a16="http://schemas.microsoft.com/office/drawing/2014/main" id="{F292045A-B9C0-4321-8C9C-547CC7EFA6F0}"/>
            </a:ext>
          </a:extLst>
        </xdr:cNvPr>
        <xdr:cNvSpPr txBox="1"/>
      </xdr:nvSpPr>
      <xdr:spPr>
        <a:xfrm>
          <a:off x="16226867" y="13849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43" name="正方形/長方形 542">
          <a:extLst>
            <a:ext uri="{FF2B5EF4-FFF2-40B4-BE49-F238E27FC236}">
              <a16:creationId xmlns:a16="http://schemas.microsoft.com/office/drawing/2014/main" id="{E39D63AD-78ED-40BE-A30A-A6639FFE6774}"/>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4" name="正方形/長方形 543">
          <a:extLst>
            <a:ext uri="{FF2B5EF4-FFF2-40B4-BE49-F238E27FC236}">
              <a16:creationId xmlns:a16="http://schemas.microsoft.com/office/drawing/2014/main" id="{34D79D62-1D88-4EF8-990B-D339B19EFCFF}"/>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5" name="正方形/長方形 544">
          <a:extLst>
            <a:ext uri="{FF2B5EF4-FFF2-40B4-BE49-F238E27FC236}">
              <a16:creationId xmlns:a16="http://schemas.microsoft.com/office/drawing/2014/main" id="{1D105449-EDEC-4178-8208-86F87606BA06}"/>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6" name="正方形/長方形 545">
          <a:extLst>
            <a:ext uri="{FF2B5EF4-FFF2-40B4-BE49-F238E27FC236}">
              <a16:creationId xmlns:a16="http://schemas.microsoft.com/office/drawing/2014/main" id="{931FED7E-0D80-47F2-835C-724102875B48}"/>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7" name="正方形/長方形 546">
          <a:extLst>
            <a:ext uri="{FF2B5EF4-FFF2-40B4-BE49-F238E27FC236}">
              <a16:creationId xmlns:a16="http://schemas.microsoft.com/office/drawing/2014/main" id="{0853A227-90E8-459F-94A6-EAA93AC3D5C6}"/>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8" name="正方形/長方形 547">
          <a:extLst>
            <a:ext uri="{FF2B5EF4-FFF2-40B4-BE49-F238E27FC236}">
              <a16:creationId xmlns:a16="http://schemas.microsoft.com/office/drawing/2014/main" id="{4855586D-25C0-4429-BF09-6A4F056C4443}"/>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9" name="正方形/長方形 548">
          <a:extLst>
            <a:ext uri="{FF2B5EF4-FFF2-40B4-BE49-F238E27FC236}">
              <a16:creationId xmlns:a16="http://schemas.microsoft.com/office/drawing/2014/main" id="{8FD211F6-ABE4-4049-BDE3-34D99BDBC76A}"/>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0" name="正方形/長方形 549">
          <a:extLst>
            <a:ext uri="{FF2B5EF4-FFF2-40B4-BE49-F238E27FC236}">
              <a16:creationId xmlns:a16="http://schemas.microsoft.com/office/drawing/2014/main" id="{D91CCA0A-035A-4674-A22A-1DE7E8E308D9}"/>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1" name="テキスト ボックス 550">
          <a:extLst>
            <a:ext uri="{FF2B5EF4-FFF2-40B4-BE49-F238E27FC236}">
              <a16:creationId xmlns:a16="http://schemas.microsoft.com/office/drawing/2014/main" id="{DEA28C43-7871-498D-B839-7C25F507D9E2}"/>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2" name="直線コネクタ 551">
          <a:extLst>
            <a:ext uri="{FF2B5EF4-FFF2-40B4-BE49-F238E27FC236}">
              <a16:creationId xmlns:a16="http://schemas.microsoft.com/office/drawing/2014/main" id="{DBEC7F90-BC9E-4F1D-8641-1F1E60536EB7}"/>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53" name="テキスト ボックス 552">
          <a:extLst>
            <a:ext uri="{FF2B5EF4-FFF2-40B4-BE49-F238E27FC236}">
              <a16:creationId xmlns:a16="http://schemas.microsoft.com/office/drawing/2014/main" id="{ABBC372D-8704-43A8-8161-2C07BB89BFEE}"/>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54" name="直線コネクタ 553">
          <a:extLst>
            <a:ext uri="{FF2B5EF4-FFF2-40B4-BE49-F238E27FC236}">
              <a16:creationId xmlns:a16="http://schemas.microsoft.com/office/drawing/2014/main" id="{B6698963-F470-48E1-A8D6-F7A5E8C7403D}"/>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55" name="テキスト ボックス 554">
          <a:extLst>
            <a:ext uri="{FF2B5EF4-FFF2-40B4-BE49-F238E27FC236}">
              <a16:creationId xmlns:a16="http://schemas.microsoft.com/office/drawing/2014/main" id="{DDA56A19-CBB7-4D7E-B17C-E2B45551B871}"/>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56" name="直線コネクタ 555">
          <a:extLst>
            <a:ext uri="{FF2B5EF4-FFF2-40B4-BE49-F238E27FC236}">
              <a16:creationId xmlns:a16="http://schemas.microsoft.com/office/drawing/2014/main" id="{B59C061E-06E3-4658-A08B-5366B41841D6}"/>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57" name="テキスト ボックス 556">
          <a:extLst>
            <a:ext uri="{FF2B5EF4-FFF2-40B4-BE49-F238E27FC236}">
              <a16:creationId xmlns:a16="http://schemas.microsoft.com/office/drawing/2014/main" id="{E06EFC26-BF99-4604-9BF4-00588EACE83B}"/>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58" name="直線コネクタ 557">
          <a:extLst>
            <a:ext uri="{FF2B5EF4-FFF2-40B4-BE49-F238E27FC236}">
              <a16:creationId xmlns:a16="http://schemas.microsoft.com/office/drawing/2014/main" id="{64A1B759-D07E-47B6-A14E-EADD30A564F0}"/>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59" name="テキスト ボックス 558">
          <a:extLst>
            <a:ext uri="{FF2B5EF4-FFF2-40B4-BE49-F238E27FC236}">
              <a16:creationId xmlns:a16="http://schemas.microsoft.com/office/drawing/2014/main" id="{5F0FC4E7-1425-4178-AAAD-B4874BD0D339}"/>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60" name="直線コネクタ 559">
          <a:extLst>
            <a:ext uri="{FF2B5EF4-FFF2-40B4-BE49-F238E27FC236}">
              <a16:creationId xmlns:a16="http://schemas.microsoft.com/office/drawing/2014/main" id="{04CF1D7C-7CCB-44FB-885C-7EE6272BCAC4}"/>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61" name="テキスト ボックス 560">
          <a:extLst>
            <a:ext uri="{FF2B5EF4-FFF2-40B4-BE49-F238E27FC236}">
              <a16:creationId xmlns:a16="http://schemas.microsoft.com/office/drawing/2014/main" id="{A2004C7E-A590-4998-81C8-ACBC04BA161C}"/>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62" name="直線コネクタ 561">
          <a:extLst>
            <a:ext uri="{FF2B5EF4-FFF2-40B4-BE49-F238E27FC236}">
              <a16:creationId xmlns:a16="http://schemas.microsoft.com/office/drawing/2014/main" id="{805502EB-0F9D-48B5-8397-9815B2304465}"/>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63" name="テキスト ボックス 562">
          <a:extLst>
            <a:ext uri="{FF2B5EF4-FFF2-40B4-BE49-F238E27FC236}">
              <a16:creationId xmlns:a16="http://schemas.microsoft.com/office/drawing/2014/main" id="{84DA12B9-EC0F-47CC-94FF-538505165D54}"/>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64" name="直線コネクタ 563">
          <a:extLst>
            <a:ext uri="{FF2B5EF4-FFF2-40B4-BE49-F238E27FC236}">
              <a16:creationId xmlns:a16="http://schemas.microsoft.com/office/drawing/2014/main" id="{F3C55CE4-EC3C-476C-BB80-28A7D4886294}"/>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65" name="テキスト ボックス 564">
          <a:extLst>
            <a:ext uri="{FF2B5EF4-FFF2-40B4-BE49-F238E27FC236}">
              <a16:creationId xmlns:a16="http://schemas.microsoft.com/office/drawing/2014/main" id="{CE25C470-8637-4BF7-A342-5734337DA9EE}"/>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6" name="直線コネクタ 565">
          <a:extLst>
            <a:ext uri="{FF2B5EF4-FFF2-40B4-BE49-F238E27FC236}">
              <a16:creationId xmlns:a16="http://schemas.microsoft.com/office/drawing/2014/main" id="{671CE08A-B8B9-4DB5-B36F-3946B531D0F5}"/>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7" name="【庁舎】&#10;有形固定資産減価償却率グラフ枠">
          <a:extLst>
            <a:ext uri="{FF2B5EF4-FFF2-40B4-BE49-F238E27FC236}">
              <a16:creationId xmlns:a16="http://schemas.microsoft.com/office/drawing/2014/main" id="{BDABFD92-E9A2-4685-8D7F-B6B03405BA0A}"/>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170906</xdr:rowOff>
    </xdr:from>
    <xdr:to>
      <xdr:col>85</xdr:col>
      <xdr:colOff>126364</xdr:colOff>
      <xdr:row>109</xdr:row>
      <xdr:rowOff>9252</xdr:rowOff>
    </xdr:to>
    <xdr:cxnSp macro="">
      <xdr:nvCxnSpPr>
        <xdr:cNvPr id="568" name="直線コネクタ 567">
          <a:extLst>
            <a:ext uri="{FF2B5EF4-FFF2-40B4-BE49-F238E27FC236}">
              <a16:creationId xmlns:a16="http://schemas.microsoft.com/office/drawing/2014/main" id="{A6A51DDE-A140-418B-A0E4-E68A65A8F3CE}"/>
            </a:ext>
          </a:extLst>
        </xdr:cNvPr>
        <xdr:cNvCxnSpPr/>
      </xdr:nvCxnSpPr>
      <xdr:spPr>
        <a:xfrm flipV="1">
          <a:off x="14375764" y="16767266"/>
          <a:ext cx="0" cy="1514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13079</xdr:rowOff>
    </xdr:from>
    <xdr:ext cx="405111" cy="259045"/>
    <xdr:sp macro="" textlink="">
      <xdr:nvSpPr>
        <xdr:cNvPr id="569" name="【庁舎】&#10;有形固定資産減価償却率最小値テキスト">
          <a:extLst>
            <a:ext uri="{FF2B5EF4-FFF2-40B4-BE49-F238E27FC236}">
              <a16:creationId xmlns:a16="http://schemas.microsoft.com/office/drawing/2014/main" id="{7B3607D7-09A1-4FD2-BD4F-18200B170DEA}"/>
            </a:ext>
          </a:extLst>
        </xdr:cNvPr>
        <xdr:cNvSpPr txBox="1"/>
      </xdr:nvSpPr>
      <xdr:spPr>
        <a:xfrm>
          <a:off x="14414500" y="18285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9252</xdr:rowOff>
    </xdr:from>
    <xdr:to>
      <xdr:col>86</xdr:col>
      <xdr:colOff>25400</xdr:colOff>
      <xdr:row>109</xdr:row>
      <xdr:rowOff>9252</xdr:rowOff>
    </xdr:to>
    <xdr:cxnSp macro="">
      <xdr:nvCxnSpPr>
        <xdr:cNvPr id="570" name="直線コネクタ 569">
          <a:extLst>
            <a:ext uri="{FF2B5EF4-FFF2-40B4-BE49-F238E27FC236}">
              <a16:creationId xmlns:a16="http://schemas.microsoft.com/office/drawing/2014/main" id="{118F3147-9737-4688-9C92-904CB369B2C3}"/>
            </a:ext>
          </a:extLst>
        </xdr:cNvPr>
        <xdr:cNvCxnSpPr/>
      </xdr:nvCxnSpPr>
      <xdr:spPr>
        <a:xfrm>
          <a:off x="14287500" y="1828201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117583</xdr:rowOff>
    </xdr:from>
    <xdr:ext cx="340478" cy="259045"/>
    <xdr:sp macro="" textlink="">
      <xdr:nvSpPr>
        <xdr:cNvPr id="571" name="【庁舎】&#10;有形固定資産減価償却率最大値テキスト">
          <a:extLst>
            <a:ext uri="{FF2B5EF4-FFF2-40B4-BE49-F238E27FC236}">
              <a16:creationId xmlns:a16="http://schemas.microsoft.com/office/drawing/2014/main" id="{48D8232D-8E61-4F0F-90C0-B7DA618CFFB0}"/>
            </a:ext>
          </a:extLst>
        </xdr:cNvPr>
        <xdr:cNvSpPr txBox="1"/>
      </xdr:nvSpPr>
      <xdr:spPr>
        <a:xfrm>
          <a:off x="14414500" y="1654630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170906</xdr:rowOff>
    </xdr:from>
    <xdr:to>
      <xdr:col>86</xdr:col>
      <xdr:colOff>25400</xdr:colOff>
      <xdr:row>99</xdr:row>
      <xdr:rowOff>170906</xdr:rowOff>
    </xdr:to>
    <xdr:cxnSp macro="">
      <xdr:nvCxnSpPr>
        <xdr:cNvPr id="572" name="直線コネクタ 571">
          <a:extLst>
            <a:ext uri="{FF2B5EF4-FFF2-40B4-BE49-F238E27FC236}">
              <a16:creationId xmlns:a16="http://schemas.microsoft.com/office/drawing/2014/main" id="{741C0868-2A3C-4795-AA7F-F528377402F7}"/>
            </a:ext>
          </a:extLst>
        </xdr:cNvPr>
        <xdr:cNvCxnSpPr/>
      </xdr:nvCxnSpPr>
      <xdr:spPr>
        <a:xfrm>
          <a:off x="14287500" y="1676726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100528</xdr:rowOff>
    </xdr:from>
    <xdr:ext cx="405111" cy="259045"/>
    <xdr:sp macro="" textlink="">
      <xdr:nvSpPr>
        <xdr:cNvPr id="573" name="【庁舎】&#10;有形固定資産減価償却率平均値テキスト">
          <a:extLst>
            <a:ext uri="{FF2B5EF4-FFF2-40B4-BE49-F238E27FC236}">
              <a16:creationId xmlns:a16="http://schemas.microsoft.com/office/drawing/2014/main" id="{9AA71F5B-781E-4848-BB48-7572B3E91D18}"/>
            </a:ext>
          </a:extLst>
        </xdr:cNvPr>
        <xdr:cNvSpPr txBox="1"/>
      </xdr:nvSpPr>
      <xdr:spPr>
        <a:xfrm>
          <a:off x="14414500" y="1736744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77651</xdr:rowOff>
    </xdr:from>
    <xdr:to>
      <xdr:col>85</xdr:col>
      <xdr:colOff>177800</xdr:colOff>
      <xdr:row>105</xdr:row>
      <xdr:rowOff>7801</xdr:rowOff>
    </xdr:to>
    <xdr:sp macro="" textlink="">
      <xdr:nvSpPr>
        <xdr:cNvPr id="574" name="フローチャート: 判断 573">
          <a:extLst>
            <a:ext uri="{FF2B5EF4-FFF2-40B4-BE49-F238E27FC236}">
              <a16:creationId xmlns:a16="http://schemas.microsoft.com/office/drawing/2014/main" id="{02375690-5C0E-42A1-B1C6-AA3070DBCFD1}"/>
            </a:ext>
          </a:extLst>
        </xdr:cNvPr>
        <xdr:cNvSpPr/>
      </xdr:nvSpPr>
      <xdr:spPr>
        <a:xfrm>
          <a:off x="14325600" y="17512211"/>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71120</xdr:rowOff>
    </xdr:from>
    <xdr:to>
      <xdr:col>81</xdr:col>
      <xdr:colOff>101600</xdr:colOff>
      <xdr:row>105</xdr:row>
      <xdr:rowOff>1270</xdr:rowOff>
    </xdr:to>
    <xdr:sp macro="" textlink="">
      <xdr:nvSpPr>
        <xdr:cNvPr id="575" name="フローチャート: 判断 574">
          <a:extLst>
            <a:ext uri="{FF2B5EF4-FFF2-40B4-BE49-F238E27FC236}">
              <a16:creationId xmlns:a16="http://schemas.microsoft.com/office/drawing/2014/main" id="{B6BB88B3-EADA-4B29-A430-E3184A0CB4BC}"/>
            </a:ext>
          </a:extLst>
        </xdr:cNvPr>
        <xdr:cNvSpPr/>
      </xdr:nvSpPr>
      <xdr:spPr>
        <a:xfrm>
          <a:off x="13578840" y="175056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100512</xdr:rowOff>
    </xdr:from>
    <xdr:to>
      <xdr:col>76</xdr:col>
      <xdr:colOff>165100</xdr:colOff>
      <xdr:row>105</xdr:row>
      <xdr:rowOff>30662</xdr:rowOff>
    </xdr:to>
    <xdr:sp macro="" textlink="">
      <xdr:nvSpPr>
        <xdr:cNvPr id="576" name="フローチャート: 判断 575">
          <a:extLst>
            <a:ext uri="{FF2B5EF4-FFF2-40B4-BE49-F238E27FC236}">
              <a16:creationId xmlns:a16="http://schemas.microsoft.com/office/drawing/2014/main" id="{B1CC6519-0B66-4928-8196-195AC60F2B00}"/>
            </a:ext>
          </a:extLst>
        </xdr:cNvPr>
        <xdr:cNvSpPr/>
      </xdr:nvSpPr>
      <xdr:spPr>
        <a:xfrm>
          <a:off x="12804140" y="1753507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144599</xdr:rowOff>
    </xdr:from>
    <xdr:to>
      <xdr:col>72</xdr:col>
      <xdr:colOff>38100</xdr:colOff>
      <xdr:row>105</xdr:row>
      <xdr:rowOff>74749</xdr:rowOff>
    </xdr:to>
    <xdr:sp macro="" textlink="">
      <xdr:nvSpPr>
        <xdr:cNvPr id="577" name="フローチャート: 判断 576">
          <a:extLst>
            <a:ext uri="{FF2B5EF4-FFF2-40B4-BE49-F238E27FC236}">
              <a16:creationId xmlns:a16="http://schemas.microsoft.com/office/drawing/2014/main" id="{EFAAC418-084B-47EF-8C4D-E34AAFB34049}"/>
            </a:ext>
          </a:extLst>
        </xdr:cNvPr>
        <xdr:cNvSpPr/>
      </xdr:nvSpPr>
      <xdr:spPr>
        <a:xfrm>
          <a:off x="12029440" y="1757915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97245</xdr:rowOff>
    </xdr:from>
    <xdr:to>
      <xdr:col>67</xdr:col>
      <xdr:colOff>101600</xdr:colOff>
      <xdr:row>105</xdr:row>
      <xdr:rowOff>27395</xdr:rowOff>
    </xdr:to>
    <xdr:sp macro="" textlink="">
      <xdr:nvSpPr>
        <xdr:cNvPr id="578" name="フローチャート: 判断 577">
          <a:extLst>
            <a:ext uri="{FF2B5EF4-FFF2-40B4-BE49-F238E27FC236}">
              <a16:creationId xmlns:a16="http://schemas.microsoft.com/office/drawing/2014/main" id="{8E017DD5-FFCC-42EE-A728-3081D9E48CA2}"/>
            </a:ext>
          </a:extLst>
        </xdr:cNvPr>
        <xdr:cNvSpPr/>
      </xdr:nvSpPr>
      <xdr:spPr>
        <a:xfrm>
          <a:off x="11231880" y="175318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9" name="テキスト ボックス 578">
          <a:extLst>
            <a:ext uri="{FF2B5EF4-FFF2-40B4-BE49-F238E27FC236}">
              <a16:creationId xmlns:a16="http://schemas.microsoft.com/office/drawing/2014/main" id="{CD22270D-5A49-46D6-BA12-2CBB6BDDFCAC}"/>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80" name="テキスト ボックス 579">
          <a:extLst>
            <a:ext uri="{FF2B5EF4-FFF2-40B4-BE49-F238E27FC236}">
              <a16:creationId xmlns:a16="http://schemas.microsoft.com/office/drawing/2014/main" id="{18E92989-828B-4ACC-8386-69005B6DD8D2}"/>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81" name="テキスト ボックス 580">
          <a:extLst>
            <a:ext uri="{FF2B5EF4-FFF2-40B4-BE49-F238E27FC236}">
              <a16:creationId xmlns:a16="http://schemas.microsoft.com/office/drawing/2014/main" id="{71268E1D-4247-4D52-9FCC-C70B9384D32A}"/>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2" name="テキスト ボックス 581">
          <a:extLst>
            <a:ext uri="{FF2B5EF4-FFF2-40B4-BE49-F238E27FC236}">
              <a16:creationId xmlns:a16="http://schemas.microsoft.com/office/drawing/2014/main" id="{15E69B08-4EA8-455D-BB73-B5739E94619C}"/>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3" name="テキスト ボックス 582">
          <a:extLst>
            <a:ext uri="{FF2B5EF4-FFF2-40B4-BE49-F238E27FC236}">
              <a16:creationId xmlns:a16="http://schemas.microsoft.com/office/drawing/2014/main" id="{28DF879F-167E-4E98-8BA0-600B14B5D487}"/>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156029</xdr:rowOff>
    </xdr:from>
    <xdr:to>
      <xdr:col>85</xdr:col>
      <xdr:colOff>177800</xdr:colOff>
      <xdr:row>105</xdr:row>
      <xdr:rowOff>86179</xdr:rowOff>
    </xdr:to>
    <xdr:sp macro="" textlink="">
      <xdr:nvSpPr>
        <xdr:cNvPr id="584" name="楕円 583">
          <a:extLst>
            <a:ext uri="{FF2B5EF4-FFF2-40B4-BE49-F238E27FC236}">
              <a16:creationId xmlns:a16="http://schemas.microsoft.com/office/drawing/2014/main" id="{B2E2D58F-3FD8-4AE2-94AF-82932E6449F6}"/>
            </a:ext>
          </a:extLst>
        </xdr:cNvPr>
        <xdr:cNvSpPr/>
      </xdr:nvSpPr>
      <xdr:spPr>
        <a:xfrm>
          <a:off x="14325600" y="17590589"/>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134456</xdr:rowOff>
    </xdr:from>
    <xdr:ext cx="405111" cy="259045"/>
    <xdr:sp macro="" textlink="">
      <xdr:nvSpPr>
        <xdr:cNvPr id="585" name="【庁舎】&#10;有形固定資産減価償却率該当値テキスト">
          <a:extLst>
            <a:ext uri="{FF2B5EF4-FFF2-40B4-BE49-F238E27FC236}">
              <a16:creationId xmlns:a16="http://schemas.microsoft.com/office/drawing/2014/main" id="{CB059E6D-D70A-4F1E-BE5B-D03538B41278}"/>
            </a:ext>
          </a:extLst>
        </xdr:cNvPr>
        <xdr:cNvSpPr txBox="1"/>
      </xdr:nvSpPr>
      <xdr:spPr>
        <a:xfrm>
          <a:off x="14414500" y="17569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125005</xdr:rowOff>
    </xdr:from>
    <xdr:to>
      <xdr:col>81</xdr:col>
      <xdr:colOff>101600</xdr:colOff>
      <xdr:row>105</xdr:row>
      <xdr:rowOff>55155</xdr:rowOff>
    </xdr:to>
    <xdr:sp macro="" textlink="">
      <xdr:nvSpPr>
        <xdr:cNvPr id="586" name="楕円 585">
          <a:extLst>
            <a:ext uri="{FF2B5EF4-FFF2-40B4-BE49-F238E27FC236}">
              <a16:creationId xmlns:a16="http://schemas.microsoft.com/office/drawing/2014/main" id="{05099FB3-1799-485B-A719-B35C4D332AD8}"/>
            </a:ext>
          </a:extLst>
        </xdr:cNvPr>
        <xdr:cNvSpPr/>
      </xdr:nvSpPr>
      <xdr:spPr>
        <a:xfrm>
          <a:off x="13578840" y="175595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4355</xdr:rowOff>
    </xdr:from>
    <xdr:to>
      <xdr:col>85</xdr:col>
      <xdr:colOff>127000</xdr:colOff>
      <xdr:row>105</xdr:row>
      <xdr:rowOff>35379</xdr:rowOff>
    </xdr:to>
    <xdr:cxnSp macro="">
      <xdr:nvCxnSpPr>
        <xdr:cNvPr id="587" name="直線コネクタ 586">
          <a:extLst>
            <a:ext uri="{FF2B5EF4-FFF2-40B4-BE49-F238E27FC236}">
              <a16:creationId xmlns:a16="http://schemas.microsoft.com/office/drawing/2014/main" id="{57F112B8-EE21-4C20-A2B2-1D271F270CB5}"/>
            </a:ext>
          </a:extLst>
        </xdr:cNvPr>
        <xdr:cNvCxnSpPr/>
      </xdr:nvCxnSpPr>
      <xdr:spPr>
        <a:xfrm>
          <a:off x="13629640" y="17606555"/>
          <a:ext cx="74676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92348</xdr:rowOff>
    </xdr:from>
    <xdr:to>
      <xdr:col>76</xdr:col>
      <xdr:colOff>165100</xdr:colOff>
      <xdr:row>105</xdr:row>
      <xdr:rowOff>22498</xdr:rowOff>
    </xdr:to>
    <xdr:sp macro="" textlink="">
      <xdr:nvSpPr>
        <xdr:cNvPr id="588" name="楕円 587">
          <a:extLst>
            <a:ext uri="{FF2B5EF4-FFF2-40B4-BE49-F238E27FC236}">
              <a16:creationId xmlns:a16="http://schemas.microsoft.com/office/drawing/2014/main" id="{313159D8-70CC-4EF5-80D3-42AA7A29CC79}"/>
            </a:ext>
          </a:extLst>
        </xdr:cNvPr>
        <xdr:cNvSpPr/>
      </xdr:nvSpPr>
      <xdr:spPr>
        <a:xfrm>
          <a:off x="12804140" y="1752690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143148</xdr:rowOff>
    </xdr:from>
    <xdr:to>
      <xdr:col>81</xdr:col>
      <xdr:colOff>50800</xdr:colOff>
      <xdr:row>105</xdr:row>
      <xdr:rowOff>4355</xdr:rowOff>
    </xdr:to>
    <xdr:cxnSp macro="">
      <xdr:nvCxnSpPr>
        <xdr:cNvPr id="589" name="直線コネクタ 588">
          <a:extLst>
            <a:ext uri="{FF2B5EF4-FFF2-40B4-BE49-F238E27FC236}">
              <a16:creationId xmlns:a16="http://schemas.microsoft.com/office/drawing/2014/main" id="{87ED041C-CDC6-4B26-8A3F-065546CAAEBF}"/>
            </a:ext>
          </a:extLst>
        </xdr:cNvPr>
        <xdr:cNvCxnSpPr/>
      </xdr:nvCxnSpPr>
      <xdr:spPr>
        <a:xfrm>
          <a:off x="12854940" y="17577708"/>
          <a:ext cx="774700" cy="2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59689</xdr:rowOff>
    </xdr:from>
    <xdr:to>
      <xdr:col>72</xdr:col>
      <xdr:colOff>38100</xdr:colOff>
      <xdr:row>104</xdr:row>
      <xdr:rowOff>161289</xdr:rowOff>
    </xdr:to>
    <xdr:sp macro="" textlink="">
      <xdr:nvSpPr>
        <xdr:cNvPr id="590" name="楕円 589">
          <a:extLst>
            <a:ext uri="{FF2B5EF4-FFF2-40B4-BE49-F238E27FC236}">
              <a16:creationId xmlns:a16="http://schemas.microsoft.com/office/drawing/2014/main" id="{89ADFA5A-0C99-4CE1-A4AF-3C7C24B7F5C6}"/>
            </a:ext>
          </a:extLst>
        </xdr:cNvPr>
        <xdr:cNvSpPr/>
      </xdr:nvSpPr>
      <xdr:spPr>
        <a:xfrm>
          <a:off x="12029440" y="1749424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110489</xdr:rowOff>
    </xdr:from>
    <xdr:to>
      <xdr:col>76</xdr:col>
      <xdr:colOff>114300</xdr:colOff>
      <xdr:row>104</xdr:row>
      <xdr:rowOff>143148</xdr:rowOff>
    </xdr:to>
    <xdr:cxnSp macro="">
      <xdr:nvCxnSpPr>
        <xdr:cNvPr id="591" name="直線コネクタ 590">
          <a:extLst>
            <a:ext uri="{FF2B5EF4-FFF2-40B4-BE49-F238E27FC236}">
              <a16:creationId xmlns:a16="http://schemas.microsoft.com/office/drawing/2014/main" id="{95C70572-54F2-456A-BA51-940D3B713CB1}"/>
            </a:ext>
          </a:extLst>
        </xdr:cNvPr>
        <xdr:cNvCxnSpPr/>
      </xdr:nvCxnSpPr>
      <xdr:spPr>
        <a:xfrm>
          <a:off x="12072620" y="17545049"/>
          <a:ext cx="782320" cy="3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27032</xdr:rowOff>
    </xdr:from>
    <xdr:to>
      <xdr:col>67</xdr:col>
      <xdr:colOff>101600</xdr:colOff>
      <xdr:row>104</xdr:row>
      <xdr:rowOff>128632</xdr:rowOff>
    </xdr:to>
    <xdr:sp macro="" textlink="">
      <xdr:nvSpPr>
        <xdr:cNvPr id="592" name="楕円 591">
          <a:extLst>
            <a:ext uri="{FF2B5EF4-FFF2-40B4-BE49-F238E27FC236}">
              <a16:creationId xmlns:a16="http://schemas.microsoft.com/office/drawing/2014/main" id="{E3319EFB-2524-4158-96B1-B3DAF196D34A}"/>
            </a:ext>
          </a:extLst>
        </xdr:cNvPr>
        <xdr:cNvSpPr/>
      </xdr:nvSpPr>
      <xdr:spPr>
        <a:xfrm>
          <a:off x="11231880" y="1746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77832</xdr:rowOff>
    </xdr:from>
    <xdr:to>
      <xdr:col>71</xdr:col>
      <xdr:colOff>177800</xdr:colOff>
      <xdr:row>104</xdr:row>
      <xdr:rowOff>110489</xdr:rowOff>
    </xdr:to>
    <xdr:cxnSp macro="">
      <xdr:nvCxnSpPr>
        <xdr:cNvPr id="593" name="直線コネクタ 592">
          <a:extLst>
            <a:ext uri="{FF2B5EF4-FFF2-40B4-BE49-F238E27FC236}">
              <a16:creationId xmlns:a16="http://schemas.microsoft.com/office/drawing/2014/main" id="{0F0A5B35-621D-4267-98F6-4D2416DBB4A6}"/>
            </a:ext>
          </a:extLst>
        </xdr:cNvPr>
        <xdr:cNvCxnSpPr/>
      </xdr:nvCxnSpPr>
      <xdr:spPr>
        <a:xfrm>
          <a:off x="11282680" y="17512392"/>
          <a:ext cx="78994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17797</xdr:rowOff>
    </xdr:from>
    <xdr:ext cx="405111" cy="259045"/>
    <xdr:sp macro="" textlink="">
      <xdr:nvSpPr>
        <xdr:cNvPr id="594" name="n_1aveValue【庁舎】&#10;有形固定資産減価償却率">
          <a:extLst>
            <a:ext uri="{FF2B5EF4-FFF2-40B4-BE49-F238E27FC236}">
              <a16:creationId xmlns:a16="http://schemas.microsoft.com/office/drawing/2014/main" id="{DE8FBBB5-A380-4E67-988E-5ACD7A526DF0}"/>
            </a:ext>
          </a:extLst>
        </xdr:cNvPr>
        <xdr:cNvSpPr txBox="1"/>
      </xdr:nvSpPr>
      <xdr:spPr>
        <a:xfrm>
          <a:off x="13437244" y="1728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21789</xdr:rowOff>
    </xdr:from>
    <xdr:ext cx="405111" cy="259045"/>
    <xdr:sp macro="" textlink="">
      <xdr:nvSpPr>
        <xdr:cNvPr id="595" name="n_2aveValue【庁舎】&#10;有形固定資産減価償却率">
          <a:extLst>
            <a:ext uri="{FF2B5EF4-FFF2-40B4-BE49-F238E27FC236}">
              <a16:creationId xmlns:a16="http://schemas.microsoft.com/office/drawing/2014/main" id="{A6DAECD4-9F58-42BE-B208-76E3AADFBA30}"/>
            </a:ext>
          </a:extLst>
        </xdr:cNvPr>
        <xdr:cNvSpPr txBox="1"/>
      </xdr:nvSpPr>
      <xdr:spPr>
        <a:xfrm>
          <a:off x="12675244" y="176239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65876</xdr:rowOff>
    </xdr:from>
    <xdr:ext cx="405111" cy="259045"/>
    <xdr:sp macro="" textlink="">
      <xdr:nvSpPr>
        <xdr:cNvPr id="596" name="n_3aveValue【庁舎】&#10;有形固定資産減価償却率">
          <a:extLst>
            <a:ext uri="{FF2B5EF4-FFF2-40B4-BE49-F238E27FC236}">
              <a16:creationId xmlns:a16="http://schemas.microsoft.com/office/drawing/2014/main" id="{02B5C536-CE73-4FDB-B727-5F3E07887287}"/>
            </a:ext>
          </a:extLst>
        </xdr:cNvPr>
        <xdr:cNvSpPr txBox="1"/>
      </xdr:nvSpPr>
      <xdr:spPr>
        <a:xfrm>
          <a:off x="11900544" y="176680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18522</xdr:rowOff>
    </xdr:from>
    <xdr:ext cx="405111" cy="259045"/>
    <xdr:sp macro="" textlink="">
      <xdr:nvSpPr>
        <xdr:cNvPr id="597" name="n_4aveValue【庁舎】&#10;有形固定資産減価償却率">
          <a:extLst>
            <a:ext uri="{FF2B5EF4-FFF2-40B4-BE49-F238E27FC236}">
              <a16:creationId xmlns:a16="http://schemas.microsoft.com/office/drawing/2014/main" id="{C7B486AC-3A33-44FF-948B-EF4947E49EC0}"/>
            </a:ext>
          </a:extLst>
        </xdr:cNvPr>
        <xdr:cNvSpPr txBox="1"/>
      </xdr:nvSpPr>
      <xdr:spPr>
        <a:xfrm>
          <a:off x="11102984" y="17620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46282</xdr:rowOff>
    </xdr:from>
    <xdr:ext cx="405111" cy="259045"/>
    <xdr:sp macro="" textlink="">
      <xdr:nvSpPr>
        <xdr:cNvPr id="598" name="n_1mainValue【庁舎】&#10;有形固定資産減価償却率">
          <a:extLst>
            <a:ext uri="{FF2B5EF4-FFF2-40B4-BE49-F238E27FC236}">
              <a16:creationId xmlns:a16="http://schemas.microsoft.com/office/drawing/2014/main" id="{F395AF21-93EA-494B-89D3-448DEE194C39}"/>
            </a:ext>
          </a:extLst>
        </xdr:cNvPr>
        <xdr:cNvSpPr txBox="1"/>
      </xdr:nvSpPr>
      <xdr:spPr>
        <a:xfrm>
          <a:off x="13437244" y="1764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39025</xdr:rowOff>
    </xdr:from>
    <xdr:ext cx="405111" cy="259045"/>
    <xdr:sp macro="" textlink="">
      <xdr:nvSpPr>
        <xdr:cNvPr id="599" name="n_2mainValue【庁舎】&#10;有形固定資産減価償却率">
          <a:extLst>
            <a:ext uri="{FF2B5EF4-FFF2-40B4-BE49-F238E27FC236}">
              <a16:creationId xmlns:a16="http://schemas.microsoft.com/office/drawing/2014/main" id="{3C82DCE9-CC7C-46B7-9945-57D0E42E9BB5}"/>
            </a:ext>
          </a:extLst>
        </xdr:cNvPr>
        <xdr:cNvSpPr txBox="1"/>
      </xdr:nvSpPr>
      <xdr:spPr>
        <a:xfrm>
          <a:off x="12675244" y="17305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6366</xdr:rowOff>
    </xdr:from>
    <xdr:ext cx="405111" cy="259045"/>
    <xdr:sp macro="" textlink="">
      <xdr:nvSpPr>
        <xdr:cNvPr id="600" name="n_3mainValue【庁舎】&#10;有形固定資産減価償却率">
          <a:extLst>
            <a:ext uri="{FF2B5EF4-FFF2-40B4-BE49-F238E27FC236}">
              <a16:creationId xmlns:a16="http://schemas.microsoft.com/office/drawing/2014/main" id="{8D50B323-4FEF-4177-AA80-FBB79D048EB0}"/>
            </a:ext>
          </a:extLst>
        </xdr:cNvPr>
        <xdr:cNvSpPr txBox="1"/>
      </xdr:nvSpPr>
      <xdr:spPr>
        <a:xfrm>
          <a:off x="11900544" y="172732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145159</xdr:rowOff>
    </xdr:from>
    <xdr:ext cx="405111" cy="259045"/>
    <xdr:sp macro="" textlink="">
      <xdr:nvSpPr>
        <xdr:cNvPr id="601" name="n_4mainValue【庁舎】&#10;有形固定資産減価償却率">
          <a:extLst>
            <a:ext uri="{FF2B5EF4-FFF2-40B4-BE49-F238E27FC236}">
              <a16:creationId xmlns:a16="http://schemas.microsoft.com/office/drawing/2014/main" id="{E97D29A7-B3EC-4790-B3EE-A032811CD8C9}"/>
            </a:ext>
          </a:extLst>
        </xdr:cNvPr>
        <xdr:cNvSpPr txBox="1"/>
      </xdr:nvSpPr>
      <xdr:spPr>
        <a:xfrm>
          <a:off x="11102984" y="17244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02" name="正方形/長方形 601">
          <a:extLst>
            <a:ext uri="{FF2B5EF4-FFF2-40B4-BE49-F238E27FC236}">
              <a16:creationId xmlns:a16="http://schemas.microsoft.com/office/drawing/2014/main" id="{9E127B83-7EE3-4E18-8ABD-B2675CFEC226}"/>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3" name="正方形/長方形 602">
          <a:extLst>
            <a:ext uri="{FF2B5EF4-FFF2-40B4-BE49-F238E27FC236}">
              <a16:creationId xmlns:a16="http://schemas.microsoft.com/office/drawing/2014/main" id="{8B5A8A69-01B6-4056-9A30-865994C41BE9}"/>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4" name="正方形/長方形 603">
          <a:extLst>
            <a:ext uri="{FF2B5EF4-FFF2-40B4-BE49-F238E27FC236}">
              <a16:creationId xmlns:a16="http://schemas.microsoft.com/office/drawing/2014/main" id="{BD382FCA-D054-4A79-BC56-991FD1DF8D3C}"/>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5" name="正方形/長方形 604">
          <a:extLst>
            <a:ext uri="{FF2B5EF4-FFF2-40B4-BE49-F238E27FC236}">
              <a16:creationId xmlns:a16="http://schemas.microsoft.com/office/drawing/2014/main" id="{0F253D42-FABF-4333-B67B-EF917373922D}"/>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6" name="正方形/長方形 605">
          <a:extLst>
            <a:ext uri="{FF2B5EF4-FFF2-40B4-BE49-F238E27FC236}">
              <a16:creationId xmlns:a16="http://schemas.microsoft.com/office/drawing/2014/main" id="{0D1C4C89-83DF-457D-BFD9-6BFBA18F4FC1}"/>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7" name="正方形/長方形 606">
          <a:extLst>
            <a:ext uri="{FF2B5EF4-FFF2-40B4-BE49-F238E27FC236}">
              <a16:creationId xmlns:a16="http://schemas.microsoft.com/office/drawing/2014/main" id="{0AB3A784-B288-4AA8-9A7C-40F04F99758A}"/>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8" name="正方形/長方形 607">
          <a:extLst>
            <a:ext uri="{FF2B5EF4-FFF2-40B4-BE49-F238E27FC236}">
              <a16:creationId xmlns:a16="http://schemas.microsoft.com/office/drawing/2014/main" id="{94E4E79E-5882-4F51-8001-0950EF05A49B}"/>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9" name="正方形/長方形 608">
          <a:extLst>
            <a:ext uri="{FF2B5EF4-FFF2-40B4-BE49-F238E27FC236}">
              <a16:creationId xmlns:a16="http://schemas.microsoft.com/office/drawing/2014/main" id="{31CB4259-A778-42FC-9954-E3B97DCD4FED}"/>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10" name="テキスト ボックス 609">
          <a:extLst>
            <a:ext uri="{FF2B5EF4-FFF2-40B4-BE49-F238E27FC236}">
              <a16:creationId xmlns:a16="http://schemas.microsoft.com/office/drawing/2014/main" id="{B9B5A523-164F-4A3B-B4B0-C474DDCFC3E1}"/>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11" name="直線コネクタ 610">
          <a:extLst>
            <a:ext uri="{FF2B5EF4-FFF2-40B4-BE49-F238E27FC236}">
              <a16:creationId xmlns:a16="http://schemas.microsoft.com/office/drawing/2014/main" id="{08A6F0EC-278D-4718-86E6-A386E6C14EEC}"/>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12" name="直線コネクタ 611">
          <a:extLst>
            <a:ext uri="{FF2B5EF4-FFF2-40B4-BE49-F238E27FC236}">
              <a16:creationId xmlns:a16="http://schemas.microsoft.com/office/drawing/2014/main" id="{289F21CC-8C6B-45B9-A805-BA25FC6430FC}"/>
            </a:ext>
          </a:extLst>
        </xdr:cNvPr>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13" name="テキスト ボックス 612">
          <a:extLst>
            <a:ext uri="{FF2B5EF4-FFF2-40B4-BE49-F238E27FC236}">
              <a16:creationId xmlns:a16="http://schemas.microsoft.com/office/drawing/2014/main" id="{0CF89A6F-D585-49A3-9692-0D645A2ACD36}"/>
            </a:ext>
          </a:extLst>
        </xdr:cNvPr>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14" name="直線コネクタ 613">
          <a:extLst>
            <a:ext uri="{FF2B5EF4-FFF2-40B4-BE49-F238E27FC236}">
              <a16:creationId xmlns:a16="http://schemas.microsoft.com/office/drawing/2014/main" id="{87EF0155-EBD3-43F6-977A-0B2443DB9FEE}"/>
            </a:ext>
          </a:extLst>
        </xdr:cNvPr>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15" name="テキスト ボックス 614">
          <a:extLst>
            <a:ext uri="{FF2B5EF4-FFF2-40B4-BE49-F238E27FC236}">
              <a16:creationId xmlns:a16="http://schemas.microsoft.com/office/drawing/2014/main" id="{144AFDD1-D853-439F-81B8-7A1FB0711835}"/>
            </a:ext>
          </a:extLst>
        </xdr:cNvPr>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16" name="直線コネクタ 615">
          <a:extLst>
            <a:ext uri="{FF2B5EF4-FFF2-40B4-BE49-F238E27FC236}">
              <a16:creationId xmlns:a16="http://schemas.microsoft.com/office/drawing/2014/main" id="{5A96F4C5-0E09-432A-B64B-482E5523B28D}"/>
            </a:ext>
          </a:extLst>
        </xdr:cNvPr>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17" name="テキスト ボックス 616">
          <a:extLst>
            <a:ext uri="{FF2B5EF4-FFF2-40B4-BE49-F238E27FC236}">
              <a16:creationId xmlns:a16="http://schemas.microsoft.com/office/drawing/2014/main" id="{332E6C25-B58A-48A4-B8C0-3724B33EB717}"/>
            </a:ext>
          </a:extLst>
        </xdr:cNvPr>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18" name="直線コネクタ 617">
          <a:extLst>
            <a:ext uri="{FF2B5EF4-FFF2-40B4-BE49-F238E27FC236}">
              <a16:creationId xmlns:a16="http://schemas.microsoft.com/office/drawing/2014/main" id="{911934BB-FC8D-452F-BC6F-F4405656A380}"/>
            </a:ext>
          </a:extLst>
        </xdr:cNvPr>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19" name="テキスト ボックス 618">
          <a:extLst>
            <a:ext uri="{FF2B5EF4-FFF2-40B4-BE49-F238E27FC236}">
              <a16:creationId xmlns:a16="http://schemas.microsoft.com/office/drawing/2014/main" id="{C292E1D3-D3F4-411F-9BE8-4AD57BC6AEC7}"/>
            </a:ext>
          </a:extLst>
        </xdr:cNvPr>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20" name="直線コネクタ 619">
          <a:extLst>
            <a:ext uri="{FF2B5EF4-FFF2-40B4-BE49-F238E27FC236}">
              <a16:creationId xmlns:a16="http://schemas.microsoft.com/office/drawing/2014/main" id="{6E09EB2B-13FB-42EF-8C32-28F65DE15460}"/>
            </a:ext>
          </a:extLst>
        </xdr:cNvPr>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21" name="テキスト ボックス 620">
          <a:extLst>
            <a:ext uri="{FF2B5EF4-FFF2-40B4-BE49-F238E27FC236}">
              <a16:creationId xmlns:a16="http://schemas.microsoft.com/office/drawing/2014/main" id="{F193259C-916E-48C8-B52C-A6E6459D6089}"/>
            </a:ext>
          </a:extLst>
        </xdr:cNvPr>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22" name="直線コネクタ 621">
          <a:extLst>
            <a:ext uri="{FF2B5EF4-FFF2-40B4-BE49-F238E27FC236}">
              <a16:creationId xmlns:a16="http://schemas.microsoft.com/office/drawing/2014/main" id="{BD56F137-B622-4A96-9AF1-E01385FC1469}"/>
            </a:ext>
          </a:extLst>
        </xdr:cNvPr>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23" name="テキスト ボックス 622">
          <a:extLst>
            <a:ext uri="{FF2B5EF4-FFF2-40B4-BE49-F238E27FC236}">
              <a16:creationId xmlns:a16="http://schemas.microsoft.com/office/drawing/2014/main" id="{1EA4D11A-BA4F-43B3-AC69-A0C92E74CBEA}"/>
            </a:ext>
          </a:extLst>
        </xdr:cNvPr>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4" name="直線コネクタ 623">
          <a:extLst>
            <a:ext uri="{FF2B5EF4-FFF2-40B4-BE49-F238E27FC236}">
              <a16:creationId xmlns:a16="http://schemas.microsoft.com/office/drawing/2014/main" id="{DC2EB562-8F5A-4D4C-91D7-3749D9CB6969}"/>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25" name="テキスト ボックス 624">
          <a:extLst>
            <a:ext uri="{FF2B5EF4-FFF2-40B4-BE49-F238E27FC236}">
              <a16:creationId xmlns:a16="http://schemas.microsoft.com/office/drawing/2014/main" id="{7108ABC6-1265-4582-8236-259C7B680C55}"/>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6" name="【庁舎】&#10;一人当たり面積グラフ枠">
          <a:extLst>
            <a:ext uri="{FF2B5EF4-FFF2-40B4-BE49-F238E27FC236}">
              <a16:creationId xmlns:a16="http://schemas.microsoft.com/office/drawing/2014/main" id="{706F092C-916C-44B5-B19F-1DF1DD0229DF}"/>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106680</xdr:rowOff>
    </xdr:from>
    <xdr:to>
      <xdr:col>116</xdr:col>
      <xdr:colOff>62864</xdr:colOff>
      <xdr:row>107</xdr:row>
      <xdr:rowOff>156211</xdr:rowOff>
    </xdr:to>
    <xdr:cxnSp macro="">
      <xdr:nvCxnSpPr>
        <xdr:cNvPr id="627" name="直線コネクタ 626">
          <a:extLst>
            <a:ext uri="{FF2B5EF4-FFF2-40B4-BE49-F238E27FC236}">
              <a16:creationId xmlns:a16="http://schemas.microsoft.com/office/drawing/2014/main" id="{9FC2CE35-EFC8-4C8D-8FA0-446D0EF83FC6}"/>
            </a:ext>
          </a:extLst>
        </xdr:cNvPr>
        <xdr:cNvCxnSpPr/>
      </xdr:nvCxnSpPr>
      <xdr:spPr>
        <a:xfrm flipV="1">
          <a:off x="19509104" y="16870680"/>
          <a:ext cx="0" cy="1223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160038</xdr:rowOff>
    </xdr:from>
    <xdr:ext cx="469744" cy="259045"/>
    <xdr:sp macro="" textlink="">
      <xdr:nvSpPr>
        <xdr:cNvPr id="628" name="【庁舎】&#10;一人当たり面積最小値テキスト">
          <a:extLst>
            <a:ext uri="{FF2B5EF4-FFF2-40B4-BE49-F238E27FC236}">
              <a16:creationId xmlns:a16="http://schemas.microsoft.com/office/drawing/2014/main" id="{821E0C6D-A44B-4192-BAC4-E561249A7D26}"/>
            </a:ext>
          </a:extLst>
        </xdr:cNvPr>
        <xdr:cNvSpPr txBox="1"/>
      </xdr:nvSpPr>
      <xdr:spPr>
        <a:xfrm>
          <a:off x="19547840" y="18097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156211</xdr:rowOff>
    </xdr:from>
    <xdr:to>
      <xdr:col>116</xdr:col>
      <xdr:colOff>152400</xdr:colOff>
      <xdr:row>107</xdr:row>
      <xdr:rowOff>156211</xdr:rowOff>
    </xdr:to>
    <xdr:cxnSp macro="">
      <xdr:nvCxnSpPr>
        <xdr:cNvPr id="629" name="直線コネクタ 628">
          <a:extLst>
            <a:ext uri="{FF2B5EF4-FFF2-40B4-BE49-F238E27FC236}">
              <a16:creationId xmlns:a16="http://schemas.microsoft.com/office/drawing/2014/main" id="{9B586336-FD15-4052-9E89-D21A7141EE4C}"/>
            </a:ext>
          </a:extLst>
        </xdr:cNvPr>
        <xdr:cNvCxnSpPr/>
      </xdr:nvCxnSpPr>
      <xdr:spPr>
        <a:xfrm>
          <a:off x="19443700" y="1809369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53357</xdr:rowOff>
    </xdr:from>
    <xdr:ext cx="469744" cy="259045"/>
    <xdr:sp macro="" textlink="">
      <xdr:nvSpPr>
        <xdr:cNvPr id="630" name="【庁舎】&#10;一人当たり面積最大値テキスト">
          <a:extLst>
            <a:ext uri="{FF2B5EF4-FFF2-40B4-BE49-F238E27FC236}">
              <a16:creationId xmlns:a16="http://schemas.microsoft.com/office/drawing/2014/main" id="{B5F9D434-774B-41D0-990D-2DB4A7505CCD}"/>
            </a:ext>
          </a:extLst>
        </xdr:cNvPr>
        <xdr:cNvSpPr txBox="1"/>
      </xdr:nvSpPr>
      <xdr:spPr>
        <a:xfrm>
          <a:off x="19547840" y="16649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106680</xdr:rowOff>
    </xdr:from>
    <xdr:to>
      <xdr:col>116</xdr:col>
      <xdr:colOff>152400</xdr:colOff>
      <xdr:row>100</xdr:row>
      <xdr:rowOff>106680</xdr:rowOff>
    </xdr:to>
    <xdr:cxnSp macro="">
      <xdr:nvCxnSpPr>
        <xdr:cNvPr id="631" name="直線コネクタ 630">
          <a:extLst>
            <a:ext uri="{FF2B5EF4-FFF2-40B4-BE49-F238E27FC236}">
              <a16:creationId xmlns:a16="http://schemas.microsoft.com/office/drawing/2014/main" id="{8F4C6862-46B9-4B94-8E90-D351C7F6C6DB}"/>
            </a:ext>
          </a:extLst>
        </xdr:cNvPr>
        <xdr:cNvCxnSpPr/>
      </xdr:nvCxnSpPr>
      <xdr:spPr>
        <a:xfrm>
          <a:off x="19443700" y="168706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7638</xdr:rowOff>
    </xdr:from>
    <xdr:ext cx="469744" cy="259045"/>
    <xdr:sp macro="" textlink="">
      <xdr:nvSpPr>
        <xdr:cNvPr id="632" name="【庁舎】&#10;一人当たり面積平均値テキスト">
          <a:extLst>
            <a:ext uri="{FF2B5EF4-FFF2-40B4-BE49-F238E27FC236}">
              <a16:creationId xmlns:a16="http://schemas.microsoft.com/office/drawing/2014/main" id="{F31D1A3B-7F45-45B6-B278-370656DE4ECD}"/>
            </a:ext>
          </a:extLst>
        </xdr:cNvPr>
        <xdr:cNvSpPr txBox="1"/>
      </xdr:nvSpPr>
      <xdr:spPr>
        <a:xfrm>
          <a:off x="19547840" y="176098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29211</xdr:rowOff>
    </xdr:from>
    <xdr:to>
      <xdr:col>116</xdr:col>
      <xdr:colOff>114300</xdr:colOff>
      <xdr:row>105</xdr:row>
      <xdr:rowOff>130811</xdr:rowOff>
    </xdr:to>
    <xdr:sp macro="" textlink="">
      <xdr:nvSpPr>
        <xdr:cNvPr id="633" name="フローチャート: 判断 632">
          <a:extLst>
            <a:ext uri="{FF2B5EF4-FFF2-40B4-BE49-F238E27FC236}">
              <a16:creationId xmlns:a16="http://schemas.microsoft.com/office/drawing/2014/main" id="{C282B4D6-FA9C-40BD-9AA4-4C3C7541C039}"/>
            </a:ext>
          </a:extLst>
        </xdr:cNvPr>
        <xdr:cNvSpPr/>
      </xdr:nvSpPr>
      <xdr:spPr>
        <a:xfrm>
          <a:off x="19458940" y="1763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45538</xdr:rowOff>
    </xdr:from>
    <xdr:to>
      <xdr:col>112</xdr:col>
      <xdr:colOff>38100</xdr:colOff>
      <xdr:row>105</xdr:row>
      <xdr:rowOff>147138</xdr:rowOff>
    </xdr:to>
    <xdr:sp macro="" textlink="">
      <xdr:nvSpPr>
        <xdr:cNvPr id="634" name="フローチャート: 判断 633">
          <a:extLst>
            <a:ext uri="{FF2B5EF4-FFF2-40B4-BE49-F238E27FC236}">
              <a16:creationId xmlns:a16="http://schemas.microsoft.com/office/drawing/2014/main" id="{8AF68B37-2B5A-44BE-AC78-1B6307B1216D}"/>
            </a:ext>
          </a:extLst>
        </xdr:cNvPr>
        <xdr:cNvSpPr/>
      </xdr:nvSpPr>
      <xdr:spPr>
        <a:xfrm>
          <a:off x="18735040" y="1764773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60779</xdr:rowOff>
    </xdr:from>
    <xdr:to>
      <xdr:col>107</xdr:col>
      <xdr:colOff>101600</xdr:colOff>
      <xdr:row>105</xdr:row>
      <xdr:rowOff>162379</xdr:rowOff>
    </xdr:to>
    <xdr:sp macro="" textlink="">
      <xdr:nvSpPr>
        <xdr:cNvPr id="635" name="フローチャート: 判断 634">
          <a:extLst>
            <a:ext uri="{FF2B5EF4-FFF2-40B4-BE49-F238E27FC236}">
              <a16:creationId xmlns:a16="http://schemas.microsoft.com/office/drawing/2014/main" id="{609C51B1-0258-44C2-9A56-750DC639BFB3}"/>
            </a:ext>
          </a:extLst>
        </xdr:cNvPr>
        <xdr:cNvSpPr/>
      </xdr:nvSpPr>
      <xdr:spPr>
        <a:xfrm>
          <a:off x="17937480" y="17662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110852</xdr:rowOff>
    </xdr:from>
    <xdr:to>
      <xdr:col>102</xdr:col>
      <xdr:colOff>165100</xdr:colOff>
      <xdr:row>106</xdr:row>
      <xdr:rowOff>41002</xdr:rowOff>
    </xdr:to>
    <xdr:sp macro="" textlink="">
      <xdr:nvSpPr>
        <xdr:cNvPr id="636" name="フローチャート: 判断 635">
          <a:extLst>
            <a:ext uri="{FF2B5EF4-FFF2-40B4-BE49-F238E27FC236}">
              <a16:creationId xmlns:a16="http://schemas.microsoft.com/office/drawing/2014/main" id="{4435F0AF-A3AC-44BB-9FB4-AF5D5DDD1E1B}"/>
            </a:ext>
          </a:extLst>
        </xdr:cNvPr>
        <xdr:cNvSpPr/>
      </xdr:nvSpPr>
      <xdr:spPr>
        <a:xfrm>
          <a:off x="17162780" y="1771305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98879</xdr:rowOff>
    </xdr:from>
    <xdr:to>
      <xdr:col>98</xdr:col>
      <xdr:colOff>38100</xdr:colOff>
      <xdr:row>106</xdr:row>
      <xdr:rowOff>29029</xdr:rowOff>
    </xdr:to>
    <xdr:sp macro="" textlink="">
      <xdr:nvSpPr>
        <xdr:cNvPr id="637" name="フローチャート: 判断 636">
          <a:extLst>
            <a:ext uri="{FF2B5EF4-FFF2-40B4-BE49-F238E27FC236}">
              <a16:creationId xmlns:a16="http://schemas.microsoft.com/office/drawing/2014/main" id="{090CB0A2-C299-4CB9-BDC7-E6A9978A5E27}"/>
            </a:ext>
          </a:extLst>
        </xdr:cNvPr>
        <xdr:cNvSpPr/>
      </xdr:nvSpPr>
      <xdr:spPr>
        <a:xfrm>
          <a:off x="16388080" y="1770107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8" name="テキスト ボックス 637">
          <a:extLst>
            <a:ext uri="{FF2B5EF4-FFF2-40B4-BE49-F238E27FC236}">
              <a16:creationId xmlns:a16="http://schemas.microsoft.com/office/drawing/2014/main" id="{95E4912A-97E2-4983-9808-CD270DF3245E}"/>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9" name="テキスト ボックス 638">
          <a:extLst>
            <a:ext uri="{FF2B5EF4-FFF2-40B4-BE49-F238E27FC236}">
              <a16:creationId xmlns:a16="http://schemas.microsoft.com/office/drawing/2014/main" id="{90D5DF3A-A26F-4688-9BC3-08093B67F8EB}"/>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40" name="テキスト ボックス 639">
          <a:extLst>
            <a:ext uri="{FF2B5EF4-FFF2-40B4-BE49-F238E27FC236}">
              <a16:creationId xmlns:a16="http://schemas.microsoft.com/office/drawing/2014/main" id="{2814E898-8CBC-48DB-801D-A90B410EEAE9}"/>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41" name="テキスト ボックス 640">
          <a:extLst>
            <a:ext uri="{FF2B5EF4-FFF2-40B4-BE49-F238E27FC236}">
              <a16:creationId xmlns:a16="http://schemas.microsoft.com/office/drawing/2014/main" id="{FB919E80-41E2-4AC2-99C3-42C034F8DF99}"/>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42" name="テキスト ボックス 641">
          <a:extLst>
            <a:ext uri="{FF2B5EF4-FFF2-40B4-BE49-F238E27FC236}">
              <a16:creationId xmlns:a16="http://schemas.microsoft.com/office/drawing/2014/main" id="{88B60E04-FB8C-460F-9280-91D2421D1772}"/>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66221</xdr:rowOff>
    </xdr:from>
    <xdr:to>
      <xdr:col>116</xdr:col>
      <xdr:colOff>114300</xdr:colOff>
      <xdr:row>103</xdr:row>
      <xdr:rowOff>167821</xdr:rowOff>
    </xdr:to>
    <xdr:sp macro="" textlink="">
      <xdr:nvSpPr>
        <xdr:cNvPr id="643" name="楕円 642">
          <a:extLst>
            <a:ext uri="{FF2B5EF4-FFF2-40B4-BE49-F238E27FC236}">
              <a16:creationId xmlns:a16="http://schemas.microsoft.com/office/drawing/2014/main" id="{64DA0220-76FE-4EB5-ADE9-9F180D84B1EE}"/>
            </a:ext>
          </a:extLst>
        </xdr:cNvPr>
        <xdr:cNvSpPr/>
      </xdr:nvSpPr>
      <xdr:spPr>
        <a:xfrm>
          <a:off x="19458940" y="17333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89098</xdr:rowOff>
    </xdr:from>
    <xdr:ext cx="469744" cy="259045"/>
    <xdr:sp macro="" textlink="">
      <xdr:nvSpPr>
        <xdr:cNvPr id="644" name="【庁舎】&#10;一人当たり面積該当値テキスト">
          <a:extLst>
            <a:ext uri="{FF2B5EF4-FFF2-40B4-BE49-F238E27FC236}">
              <a16:creationId xmlns:a16="http://schemas.microsoft.com/office/drawing/2014/main" id="{97A630D4-BAB2-4200-94AC-039CBCE72FFD}"/>
            </a:ext>
          </a:extLst>
        </xdr:cNvPr>
        <xdr:cNvSpPr txBox="1"/>
      </xdr:nvSpPr>
      <xdr:spPr>
        <a:xfrm>
          <a:off x="19547840" y="17188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77107</xdr:rowOff>
    </xdr:from>
    <xdr:to>
      <xdr:col>112</xdr:col>
      <xdr:colOff>38100</xdr:colOff>
      <xdr:row>104</xdr:row>
      <xdr:rowOff>7257</xdr:rowOff>
    </xdr:to>
    <xdr:sp macro="" textlink="">
      <xdr:nvSpPr>
        <xdr:cNvPr id="645" name="楕円 644">
          <a:extLst>
            <a:ext uri="{FF2B5EF4-FFF2-40B4-BE49-F238E27FC236}">
              <a16:creationId xmlns:a16="http://schemas.microsoft.com/office/drawing/2014/main" id="{D447750B-FD9D-4946-AF31-0F9B96F7EA74}"/>
            </a:ext>
          </a:extLst>
        </xdr:cNvPr>
        <xdr:cNvSpPr/>
      </xdr:nvSpPr>
      <xdr:spPr>
        <a:xfrm>
          <a:off x="18735040" y="1734402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117021</xdr:rowOff>
    </xdr:from>
    <xdr:to>
      <xdr:col>116</xdr:col>
      <xdr:colOff>63500</xdr:colOff>
      <xdr:row>103</xdr:row>
      <xdr:rowOff>127907</xdr:rowOff>
    </xdr:to>
    <xdr:cxnSp macro="">
      <xdr:nvCxnSpPr>
        <xdr:cNvPr id="646" name="直線コネクタ 645">
          <a:extLst>
            <a:ext uri="{FF2B5EF4-FFF2-40B4-BE49-F238E27FC236}">
              <a16:creationId xmlns:a16="http://schemas.microsoft.com/office/drawing/2014/main" id="{FADD3B48-78DB-404D-8BB4-7C6CE5CA2C08}"/>
            </a:ext>
          </a:extLst>
        </xdr:cNvPr>
        <xdr:cNvCxnSpPr/>
      </xdr:nvCxnSpPr>
      <xdr:spPr>
        <a:xfrm flipV="1">
          <a:off x="18778220" y="17383941"/>
          <a:ext cx="73152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91258</xdr:rowOff>
    </xdr:from>
    <xdr:to>
      <xdr:col>107</xdr:col>
      <xdr:colOff>101600</xdr:colOff>
      <xdr:row>104</xdr:row>
      <xdr:rowOff>21408</xdr:rowOff>
    </xdr:to>
    <xdr:sp macro="" textlink="">
      <xdr:nvSpPr>
        <xdr:cNvPr id="647" name="楕円 646">
          <a:extLst>
            <a:ext uri="{FF2B5EF4-FFF2-40B4-BE49-F238E27FC236}">
              <a16:creationId xmlns:a16="http://schemas.microsoft.com/office/drawing/2014/main" id="{F8DF78E6-70D5-4F93-8864-F4838286DC20}"/>
            </a:ext>
          </a:extLst>
        </xdr:cNvPr>
        <xdr:cNvSpPr/>
      </xdr:nvSpPr>
      <xdr:spPr>
        <a:xfrm>
          <a:off x="17937480" y="1735817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127907</xdr:rowOff>
    </xdr:from>
    <xdr:to>
      <xdr:col>111</xdr:col>
      <xdr:colOff>177800</xdr:colOff>
      <xdr:row>103</xdr:row>
      <xdr:rowOff>142058</xdr:rowOff>
    </xdr:to>
    <xdr:cxnSp macro="">
      <xdr:nvCxnSpPr>
        <xdr:cNvPr id="648" name="直線コネクタ 647">
          <a:extLst>
            <a:ext uri="{FF2B5EF4-FFF2-40B4-BE49-F238E27FC236}">
              <a16:creationId xmlns:a16="http://schemas.microsoft.com/office/drawing/2014/main" id="{88DFB301-98E6-47AF-94E7-B9629489560E}"/>
            </a:ext>
          </a:extLst>
        </xdr:cNvPr>
        <xdr:cNvCxnSpPr/>
      </xdr:nvCxnSpPr>
      <xdr:spPr>
        <a:xfrm flipV="1">
          <a:off x="17988280" y="17394827"/>
          <a:ext cx="789940" cy="14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106499</xdr:rowOff>
    </xdr:from>
    <xdr:to>
      <xdr:col>102</xdr:col>
      <xdr:colOff>165100</xdr:colOff>
      <xdr:row>104</xdr:row>
      <xdr:rowOff>36649</xdr:rowOff>
    </xdr:to>
    <xdr:sp macro="" textlink="">
      <xdr:nvSpPr>
        <xdr:cNvPr id="649" name="楕円 648">
          <a:extLst>
            <a:ext uri="{FF2B5EF4-FFF2-40B4-BE49-F238E27FC236}">
              <a16:creationId xmlns:a16="http://schemas.microsoft.com/office/drawing/2014/main" id="{BE8FE96E-ACD9-4D72-943E-12FF98EF73B2}"/>
            </a:ext>
          </a:extLst>
        </xdr:cNvPr>
        <xdr:cNvSpPr/>
      </xdr:nvSpPr>
      <xdr:spPr>
        <a:xfrm>
          <a:off x="17162780" y="1737341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142058</xdr:rowOff>
    </xdr:from>
    <xdr:to>
      <xdr:col>107</xdr:col>
      <xdr:colOff>50800</xdr:colOff>
      <xdr:row>103</xdr:row>
      <xdr:rowOff>157299</xdr:rowOff>
    </xdr:to>
    <xdr:cxnSp macro="">
      <xdr:nvCxnSpPr>
        <xdr:cNvPr id="650" name="直線コネクタ 649">
          <a:extLst>
            <a:ext uri="{FF2B5EF4-FFF2-40B4-BE49-F238E27FC236}">
              <a16:creationId xmlns:a16="http://schemas.microsoft.com/office/drawing/2014/main" id="{CDFE614C-1EBB-4B5F-BAE0-F5B8E66E65D5}"/>
            </a:ext>
          </a:extLst>
        </xdr:cNvPr>
        <xdr:cNvCxnSpPr/>
      </xdr:nvCxnSpPr>
      <xdr:spPr>
        <a:xfrm flipV="1">
          <a:off x="17213580" y="17408978"/>
          <a:ext cx="7747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118473</xdr:rowOff>
    </xdr:from>
    <xdr:to>
      <xdr:col>98</xdr:col>
      <xdr:colOff>38100</xdr:colOff>
      <xdr:row>104</xdr:row>
      <xdr:rowOff>48623</xdr:rowOff>
    </xdr:to>
    <xdr:sp macro="" textlink="">
      <xdr:nvSpPr>
        <xdr:cNvPr id="651" name="楕円 650">
          <a:extLst>
            <a:ext uri="{FF2B5EF4-FFF2-40B4-BE49-F238E27FC236}">
              <a16:creationId xmlns:a16="http://schemas.microsoft.com/office/drawing/2014/main" id="{F4FEBAC3-0989-4CAD-85DA-3DB25B2348F6}"/>
            </a:ext>
          </a:extLst>
        </xdr:cNvPr>
        <xdr:cNvSpPr/>
      </xdr:nvSpPr>
      <xdr:spPr>
        <a:xfrm>
          <a:off x="16388080" y="1738539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157299</xdr:rowOff>
    </xdr:from>
    <xdr:to>
      <xdr:col>102</xdr:col>
      <xdr:colOff>114300</xdr:colOff>
      <xdr:row>103</xdr:row>
      <xdr:rowOff>169273</xdr:rowOff>
    </xdr:to>
    <xdr:cxnSp macro="">
      <xdr:nvCxnSpPr>
        <xdr:cNvPr id="652" name="直線コネクタ 651">
          <a:extLst>
            <a:ext uri="{FF2B5EF4-FFF2-40B4-BE49-F238E27FC236}">
              <a16:creationId xmlns:a16="http://schemas.microsoft.com/office/drawing/2014/main" id="{B4B2BDEE-C8A7-4749-9868-28A336730BEE}"/>
            </a:ext>
          </a:extLst>
        </xdr:cNvPr>
        <xdr:cNvCxnSpPr/>
      </xdr:nvCxnSpPr>
      <xdr:spPr>
        <a:xfrm flipV="1">
          <a:off x="16431260" y="17424219"/>
          <a:ext cx="782320" cy="11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138265</xdr:rowOff>
    </xdr:from>
    <xdr:ext cx="469744" cy="259045"/>
    <xdr:sp macro="" textlink="">
      <xdr:nvSpPr>
        <xdr:cNvPr id="653" name="n_1aveValue【庁舎】&#10;一人当たり面積">
          <a:extLst>
            <a:ext uri="{FF2B5EF4-FFF2-40B4-BE49-F238E27FC236}">
              <a16:creationId xmlns:a16="http://schemas.microsoft.com/office/drawing/2014/main" id="{8DD16DDA-F68B-4F58-96CE-26F0F0138C53}"/>
            </a:ext>
          </a:extLst>
        </xdr:cNvPr>
        <xdr:cNvSpPr txBox="1"/>
      </xdr:nvSpPr>
      <xdr:spPr>
        <a:xfrm>
          <a:off x="18561127" y="17740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153506</xdr:rowOff>
    </xdr:from>
    <xdr:ext cx="469744" cy="259045"/>
    <xdr:sp macro="" textlink="">
      <xdr:nvSpPr>
        <xdr:cNvPr id="654" name="n_2aveValue【庁舎】&#10;一人当たり面積">
          <a:extLst>
            <a:ext uri="{FF2B5EF4-FFF2-40B4-BE49-F238E27FC236}">
              <a16:creationId xmlns:a16="http://schemas.microsoft.com/office/drawing/2014/main" id="{68B580B6-5AD9-44D1-BA47-ABC20590A5DB}"/>
            </a:ext>
          </a:extLst>
        </xdr:cNvPr>
        <xdr:cNvSpPr txBox="1"/>
      </xdr:nvSpPr>
      <xdr:spPr>
        <a:xfrm>
          <a:off x="17776267" y="17755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32129</xdr:rowOff>
    </xdr:from>
    <xdr:ext cx="469744" cy="259045"/>
    <xdr:sp macro="" textlink="">
      <xdr:nvSpPr>
        <xdr:cNvPr id="655" name="n_3aveValue【庁舎】&#10;一人当たり面積">
          <a:extLst>
            <a:ext uri="{FF2B5EF4-FFF2-40B4-BE49-F238E27FC236}">
              <a16:creationId xmlns:a16="http://schemas.microsoft.com/office/drawing/2014/main" id="{AFBFA254-92E6-4E46-BFB1-89AC3CA3D201}"/>
            </a:ext>
          </a:extLst>
        </xdr:cNvPr>
        <xdr:cNvSpPr txBox="1"/>
      </xdr:nvSpPr>
      <xdr:spPr>
        <a:xfrm>
          <a:off x="17001567" y="17801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20156</xdr:rowOff>
    </xdr:from>
    <xdr:ext cx="469744" cy="259045"/>
    <xdr:sp macro="" textlink="">
      <xdr:nvSpPr>
        <xdr:cNvPr id="656" name="n_4aveValue【庁舎】&#10;一人当たり面積">
          <a:extLst>
            <a:ext uri="{FF2B5EF4-FFF2-40B4-BE49-F238E27FC236}">
              <a16:creationId xmlns:a16="http://schemas.microsoft.com/office/drawing/2014/main" id="{208B7B1B-291B-4F6D-A224-5997B1C13E38}"/>
            </a:ext>
          </a:extLst>
        </xdr:cNvPr>
        <xdr:cNvSpPr txBox="1"/>
      </xdr:nvSpPr>
      <xdr:spPr>
        <a:xfrm>
          <a:off x="16226867" y="17789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23784</xdr:rowOff>
    </xdr:from>
    <xdr:ext cx="469744" cy="259045"/>
    <xdr:sp macro="" textlink="">
      <xdr:nvSpPr>
        <xdr:cNvPr id="657" name="n_1mainValue【庁舎】&#10;一人当たり面積">
          <a:extLst>
            <a:ext uri="{FF2B5EF4-FFF2-40B4-BE49-F238E27FC236}">
              <a16:creationId xmlns:a16="http://schemas.microsoft.com/office/drawing/2014/main" id="{67994BA4-19AA-4F8A-949B-31FDE26479CA}"/>
            </a:ext>
          </a:extLst>
        </xdr:cNvPr>
        <xdr:cNvSpPr txBox="1"/>
      </xdr:nvSpPr>
      <xdr:spPr>
        <a:xfrm>
          <a:off x="18561127" y="17123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37935</xdr:rowOff>
    </xdr:from>
    <xdr:ext cx="469744" cy="259045"/>
    <xdr:sp macro="" textlink="">
      <xdr:nvSpPr>
        <xdr:cNvPr id="658" name="n_2mainValue【庁舎】&#10;一人当たり面積">
          <a:extLst>
            <a:ext uri="{FF2B5EF4-FFF2-40B4-BE49-F238E27FC236}">
              <a16:creationId xmlns:a16="http://schemas.microsoft.com/office/drawing/2014/main" id="{E08C8525-AC34-499B-9393-76519A1246B4}"/>
            </a:ext>
          </a:extLst>
        </xdr:cNvPr>
        <xdr:cNvSpPr txBox="1"/>
      </xdr:nvSpPr>
      <xdr:spPr>
        <a:xfrm>
          <a:off x="17776267" y="17137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53176</xdr:rowOff>
    </xdr:from>
    <xdr:ext cx="469744" cy="259045"/>
    <xdr:sp macro="" textlink="">
      <xdr:nvSpPr>
        <xdr:cNvPr id="659" name="n_3mainValue【庁舎】&#10;一人当たり面積">
          <a:extLst>
            <a:ext uri="{FF2B5EF4-FFF2-40B4-BE49-F238E27FC236}">
              <a16:creationId xmlns:a16="http://schemas.microsoft.com/office/drawing/2014/main" id="{BFB10D46-9A72-4AE4-971A-265A5A44913C}"/>
            </a:ext>
          </a:extLst>
        </xdr:cNvPr>
        <xdr:cNvSpPr txBox="1"/>
      </xdr:nvSpPr>
      <xdr:spPr>
        <a:xfrm>
          <a:off x="17001567" y="17152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65150</xdr:rowOff>
    </xdr:from>
    <xdr:ext cx="469744" cy="259045"/>
    <xdr:sp macro="" textlink="">
      <xdr:nvSpPr>
        <xdr:cNvPr id="660" name="n_4mainValue【庁舎】&#10;一人当たり面積">
          <a:extLst>
            <a:ext uri="{FF2B5EF4-FFF2-40B4-BE49-F238E27FC236}">
              <a16:creationId xmlns:a16="http://schemas.microsoft.com/office/drawing/2014/main" id="{A4369CDA-A926-4111-93ED-CE63C9B65DE4}"/>
            </a:ext>
          </a:extLst>
        </xdr:cNvPr>
        <xdr:cNvSpPr txBox="1"/>
      </xdr:nvSpPr>
      <xdr:spPr>
        <a:xfrm>
          <a:off x="16226867" y="17164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61" name="正方形/長方形 660">
          <a:extLst>
            <a:ext uri="{FF2B5EF4-FFF2-40B4-BE49-F238E27FC236}">
              <a16:creationId xmlns:a16="http://schemas.microsoft.com/office/drawing/2014/main" id="{B379D176-6251-4D1A-8317-DEFE17E669E5}"/>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2" name="正方形/長方形 661">
          <a:extLst>
            <a:ext uri="{FF2B5EF4-FFF2-40B4-BE49-F238E27FC236}">
              <a16:creationId xmlns:a16="http://schemas.microsoft.com/office/drawing/2014/main" id="{195D96F3-A964-4794-B81E-E1D4405D015A}"/>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3" name="テキスト ボックス 662">
          <a:extLst>
            <a:ext uri="{FF2B5EF4-FFF2-40B4-BE49-F238E27FC236}">
              <a16:creationId xmlns:a16="http://schemas.microsoft.com/office/drawing/2014/main" id="{BE510E76-5625-484A-911D-9C256EBBFF1C}"/>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R4</a:t>
          </a:r>
          <a:r>
            <a:rPr kumimoji="1" lang="ja-JP" altLang="en-US" sz="1100">
              <a:solidFill>
                <a:schemeClr val="dk1"/>
              </a:solidFill>
              <a:effectLst/>
              <a:latin typeface="+mn-lt"/>
              <a:ea typeface="+mn-ea"/>
              <a:cs typeface="+mn-cs"/>
            </a:rPr>
            <a:t>年度は大規模改修等がなかったため大きな変動はないものの、</a:t>
          </a:r>
          <a:r>
            <a:rPr kumimoji="1" lang="ja-JP" altLang="ja-JP" sz="1100">
              <a:solidFill>
                <a:schemeClr val="dk1"/>
              </a:solidFill>
              <a:effectLst/>
              <a:latin typeface="+mn-lt"/>
              <a:ea typeface="+mn-ea"/>
              <a:cs typeface="+mn-cs"/>
            </a:rPr>
            <a:t>福祉施設（地域福祉センター）</a:t>
          </a:r>
          <a:r>
            <a:rPr kumimoji="1" lang="ja-JP" altLang="en-US" sz="1100">
              <a:solidFill>
                <a:schemeClr val="dk1"/>
              </a:solidFill>
              <a:effectLst/>
              <a:latin typeface="+mn-lt"/>
              <a:ea typeface="+mn-ea"/>
              <a:cs typeface="+mn-cs"/>
            </a:rPr>
            <a:t>や消防施設は、</a:t>
          </a:r>
          <a:r>
            <a:rPr kumimoji="1" lang="ja-JP" altLang="ja-JP" sz="1100">
              <a:solidFill>
                <a:schemeClr val="dk1"/>
              </a:solidFill>
              <a:effectLst/>
              <a:latin typeface="+mn-lt"/>
              <a:ea typeface="+mn-ea"/>
              <a:cs typeface="+mn-cs"/>
            </a:rPr>
            <a:t>類似団体内平均値と比較し大幅に減価償却率が上回っている状況であり、計画的に施設の適正管理を行う必要がある。</a:t>
          </a:r>
          <a:endParaRPr lang="ja-JP" altLang="ja-JP" sz="1400">
            <a:effectLst/>
          </a:endParaRPr>
        </a:p>
        <a:p>
          <a:r>
            <a:rPr kumimoji="1" lang="ja-JP" altLang="ja-JP" sz="1100">
              <a:solidFill>
                <a:schemeClr val="dk1"/>
              </a:solidFill>
              <a:effectLst/>
              <a:latin typeface="+mn-lt"/>
              <a:ea typeface="+mn-ea"/>
              <a:cs typeface="+mn-cs"/>
            </a:rPr>
            <a:t>また、庁舎についても</a:t>
          </a:r>
          <a:r>
            <a:rPr kumimoji="1" lang="en-US" altLang="ja-JP" sz="1100">
              <a:solidFill>
                <a:schemeClr val="dk1"/>
              </a:solidFill>
              <a:effectLst/>
              <a:latin typeface="+mn-lt"/>
              <a:ea typeface="+mn-ea"/>
              <a:cs typeface="+mn-cs"/>
            </a:rPr>
            <a:t>R3</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以降は</a:t>
          </a:r>
          <a:r>
            <a:rPr kumimoji="1" lang="ja-JP" altLang="ja-JP" sz="1100">
              <a:solidFill>
                <a:schemeClr val="dk1"/>
              </a:solidFill>
              <a:effectLst/>
              <a:latin typeface="+mn-lt"/>
              <a:ea typeface="+mn-ea"/>
              <a:cs typeface="+mn-cs"/>
            </a:rPr>
            <a:t>類似団体内平均値を上回って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多様な事象に対し</a:t>
          </a:r>
          <a:r>
            <a:rPr kumimoji="1" lang="ja-JP" altLang="ja-JP" sz="1100">
              <a:solidFill>
                <a:schemeClr val="dk1"/>
              </a:solidFill>
              <a:effectLst/>
              <a:latin typeface="+mn-lt"/>
              <a:ea typeface="+mn-ea"/>
              <a:cs typeface="+mn-cs"/>
            </a:rPr>
            <a:t>拠点となる庁舎施設</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大規模改修も含め</a:t>
          </a:r>
          <a:r>
            <a:rPr kumimoji="1" lang="ja-JP" altLang="en-US" sz="1100">
              <a:solidFill>
                <a:schemeClr val="dk1"/>
              </a:solidFill>
              <a:effectLst/>
              <a:latin typeface="+mn-lt"/>
              <a:ea typeface="+mn-ea"/>
              <a:cs typeface="+mn-cs"/>
            </a:rPr>
            <a:t>た</a:t>
          </a:r>
          <a:r>
            <a:rPr kumimoji="1" lang="ja-JP" altLang="ja-JP" sz="1100">
              <a:solidFill>
                <a:schemeClr val="dk1"/>
              </a:solidFill>
              <a:effectLst/>
              <a:latin typeface="+mn-lt"/>
              <a:ea typeface="+mn-ea"/>
              <a:cs typeface="+mn-cs"/>
            </a:rPr>
            <a:t>老朽化への対応</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必須であり、</a:t>
          </a:r>
          <a:r>
            <a:rPr kumimoji="1" lang="ja-JP" altLang="ja-JP" sz="1100" b="0" i="0" baseline="0">
              <a:solidFill>
                <a:schemeClr val="dk1"/>
              </a:solidFill>
              <a:effectLst/>
              <a:latin typeface="+mn-lt"/>
              <a:ea typeface="+mn-ea"/>
              <a:cs typeface="+mn-cs"/>
            </a:rPr>
            <a:t>より安全な施設運営・維持管理に努めていく。</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DO56"/>
  <sheetViews>
    <sheetView showGridLines="0" workbookViewId="0"/>
  </sheetViews>
  <sheetFormatPr defaultColWidth="0" defaultRowHeight="10.8" zeroHeight="1" x14ac:dyDescent="0.2"/>
  <cols>
    <col min="1" max="11" width="2.109375" style="174" customWidth="1"/>
    <col min="12" max="12" width="2.21875" style="174" customWidth="1"/>
    <col min="13" max="17" width="2.33203125" style="174" customWidth="1"/>
    <col min="18" max="119" width="2.109375" style="174" customWidth="1"/>
    <col min="120" max="16384" width="0" style="174" hidden="1"/>
  </cols>
  <sheetData>
    <row r="1" spans="1:119" ht="33" customHeight="1" x14ac:dyDescent="0.2">
      <c r="B1" s="604" t="s">
        <v>81</v>
      </c>
      <c r="C1" s="604"/>
      <c r="D1" s="604"/>
      <c r="E1" s="604"/>
      <c r="F1" s="604"/>
      <c r="G1" s="604"/>
      <c r="H1" s="604"/>
      <c r="I1" s="604"/>
      <c r="J1" s="604"/>
      <c r="K1" s="604"/>
      <c r="L1" s="604"/>
      <c r="M1" s="604"/>
      <c r="N1" s="604"/>
      <c r="O1" s="604"/>
      <c r="P1" s="604"/>
      <c r="Q1" s="604"/>
      <c r="R1" s="604"/>
      <c r="S1" s="604"/>
      <c r="T1" s="604"/>
      <c r="U1" s="604"/>
      <c r="V1" s="604"/>
      <c r="W1" s="604"/>
      <c r="X1" s="604"/>
      <c r="Y1" s="604"/>
      <c r="Z1" s="604"/>
      <c r="AA1" s="604"/>
      <c r="AB1" s="604"/>
      <c r="AC1" s="604"/>
      <c r="AD1" s="604"/>
      <c r="AE1" s="604"/>
      <c r="AF1" s="604"/>
      <c r="AG1" s="604"/>
      <c r="AH1" s="604"/>
      <c r="AI1" s="604"/>
      <c r="AJ1" s="604"/>
      <c r="AK1" s="604"/>
      <c r="AL1" s="604"/>
      <c r="AM1" s="604"/>
      <c r="AN1" s="604"/>
      <c r="AO1" s="604"/>
      <c r="AP1" s="604"/>
      <c r="AQ1" s="604"/>
      <c r="AR1" s="604"/>
      <c r="AS1" s="604"/>
      <c r="AT1" s="604"/>
      <c r="AU1" s="604"/>
      <c r="AV1" s="604"/>
      <c r="AW1" s="604"/>
      <c r="AX1" s="604"/>
      <c r="AY1" s="604"/>
      <c r="AZ1" s="604"/>
      <c r="BA1" s="604"/>
      <c r="BB1" s="604"/>
      <c r="BC1" s="604"/>
      <c r="BD1" s="604"/>
      <c r="BE1" s="604"/>
      <c r="BF1" s="604"/>
      <c r="BG1" s="604"/>
      <c r="BH1" s="604"/>
      <c r="BI1" s="604"/>
      <c r="BJ1" s="604"/>
      <c r="BK1" s="604"/>
      <c r="BL1" s="604"/>
      <c r="BM1" s="604"/>
      <c r="BN1" s="604"/>
      <c r="BO1" s="604"/>
      <c r="BP1" s="604"/>
      <c r="BQ1" s="604"/>
      <c r="BR1" s="604"/>
      <c r="BS1" s="604"/>
      <c r="BT1" s="604"/>
      <c r="BU1" s="604"/>
      <c r="BV1" s="604"/>
      <c r="BW1" s="604"/>
      <c r="BX1" s="604"/>
      <c r="BY1" s="604"/>
      <c r="BZ1" s="604"/>
      <c r="CA1" s="604"/>
      <c r="CB1" s="604"/>
      <c r="CC1" s="604"/>
      <c r="CD1" s="604"/>
      <c r="CE1" s="604"/>
      <c r="CF1" s="604"/>
      <c r="CG1" s="604"/>
      <c r="CH1" s="604"/>
      <c r="CI1" s="604"/>
      <c r="CJ1" s="604"/>
      <c r="CK1" s="604"/>
      <c r="CL1" s="604"/>
      <c r="CM1" s="604"/>
      <c r="CN1" s="604"/>
      <c r="CO1" s="604"/>
      <c r="CP1" s="604"/>
      <c r="CQ1" s="604"/>
      <c r="CR1" s="604"/>
      <c r="CS1" s="604"/>
      <c r="CT1" s="604"/>
      <c r="CU1" s="604"/>
      <c r="CV1" s="604"/>
      <c r="CW1" s="604"/>
      <c r="CX1" s="604"/>
      <c r="CY1" s="604"/>
      <c r="CZ1" s="604"/>
      <c r="DA1" s="604"/>
      <c r="DB1" s="604"/>
      <c r="DC1" s="604"/>
      <c r="DD1" s="604"/>
      <c r="DE1" s="604"/>
      <c r="DF1" s="604"/>
      <c r="DG1" s="604"/>
      <c r="DH1" s="604"/>
      <c r="DI1" s="604"/>
      <c r="DJ1" s="175"/>
      <c r="DK1" s="175"/>
      <c r="DL1" s="175"/>
      <c r="DM1" s="175"/>
      <c r="DN1" s="175"/>
      <c r="DO1" s="175"/>
    </row>
    <row r="2" spans="1:119" ht="24" thickBot="1" x14ac:dyDescent="0.25">
      <c r="B2" s="176" t="s">
        <v>82</v>
      </c>
      <c r="C2" s="176"/>
      <c r="D2" s="177"/>
    </row>
    <row r="3" spans="1:119" ht="18.75" customHeight="1" thickBot="1" x14ac:dyDescent="0.25">
      <c r="A3" s="175"/>
      <c r="B3" s="605" t="s">
        <v>83</v>
      </c>
      <c r="C3" s="606"/>
      <c r="D3" s="606"/>
      <c r="E3" s="607"/>
      <c r="F3" s="607"/>
      <c r="G3" s="607"/>
      <c r="H3" s="607"/>
      <c r="I3" s="607"/>
      <c r="J3" s="607"/>
      <c r="K3" s="607"/>
      <c r="L3" s="607" t="s">
        <v>84</v>
      </c>
      <c r="M3" s="607"/>
      <c r="N3" s="607"/>
      <c r="O3" s="607"/>
      <c r="P3" s="607"/>
      <c r="Q3" s="607"/>
      <c r="R3" s="610"/>
      <c r="S3" s="610"/>
      <c r="T3" s="610"/>
      <c r="U3" s="610"/>
      <c r="V3" s="611"/>
      <c r="W3" s="501" t="s">
        <v>85</v>
      </c>
      <c r="X3" s="502"/>
      <c r="Y3" s="502"/>
      <c r="Z3" s="502"/>
      <c r="AA3" s="502"/>
      <c r="AB3" s="606"/>
      <c r="AC3" s="610" t="s">
        <v>86</v>
      </c>
      <c r="AD3" s="502"/>
      <c r="AE3" s="502"/>
      <c r="AF3" s="502"/>
      <c r="AG3" s="502"/>
      <c r="AH3" s="502"/>
      <c r="AI3" s="502"/>
      <c r="AJ3" s="502"/>
      <c r="AK3" s="502"/>
      <c r="AL3" s="572"/>
      <c r="AM3" s="501" t="s">
        <v>87</v>
      </c>
      <c r="AN3" s="502"/>
      <c r="AO3" s="502"/>
      <c r="AP3" s="502"/>
      <c r="AQ3" s="502"/>
      <c r="AR3" s="502"/>
      <c r="AS3" s="502"/>
      <c r="AT3" s="502"/>
      <c r="AU3" s="502"/>
      <c r="AV3" s="502"/>
      <c r="AW3" s="502"/>
      <c r="AX3" s="572"/>
      <c r="AY3" s="564" t="s">
        <v>1</v>
      </c>
      <c r="AZ3" s="565"/>
      <c r="BA3" s="565"/>
      <c r="BB3" s="565"/>
      <c r="BC3" s="565"/>
      <c r="BD3" s="565"/>
      <c r="BE3" s="565"/>
      <c r="BF3" s="565"/>
      <c r="BG3" s="565"/>
      <c r="BH3" s="565"/>
      <c r="BI3" s="565"/>
      <c r="BJ3" s="565"/>
      <c r="BK3" s="565"/>
      <c r="BL3" s="565"/>
      <c r="BM3" s="614"/>
      <c r="BN3" s="501" t="s">
        <v>88</v>
      </c>
      <c r="BO3" s="502"/>
      <c r="BP3" s="502"/>
      <c r="BQ3" s="502"/>
      <c r="BR3" s="502"/>
      <c r="BS3" s="502"/>
      <c r="BT3" s="502"/>
      <c r="BU3" s="572"/>
      <c r="BV3" s="501" t="s">
        <v>89</v>
      </c>
      <c r="BW3" s="502"/>
      <c r="BX3" s="502"/>
      <c r="BY3" s="502"/>
      <c r="BZ3" s="502"/>
      <c r="CA3" s="502"/>
      <c r="CB3" s="502"/>
      <c r="CC3" s="572"/>
      <c r="CD3" s="564" t="s">
        <v>1</v>
      </c>
      <c r="CE3" s="565"/>
      <c r="CF3" s="565"/>
      <c r="CG3" s="565"/>
      <c r="CH3" s="565"/>
      <c r="CI3" s="565"/>
      <c r="CJ3" s="565"/>
      <c r="CK3" s="565"/>
      <c r="CL3" s="565"/>
      <c r="CM3" s="565"/>
      <c r="CN3" s="565"/>
      <c r="CO3" s="565"/>
      <c r="CP3" s="565"/>
      <c r="CQ3" s="565"/>
      <c r="CR3" s="565"/>
      <c r="CS3" s="614"/>
      <c r="CT3" s="501" t="s">
        <v>90</v>
      </c>
      <c r="CU3" s="502"/>
      <c r="CV3" s="502"/>
      <c r="CW3" s="502"/>
      <c r="CX3" s="502"/>
      <c r="CY3" s="502"/>
      <c r="CZ3" s="502"/>
      <c r="DA3" s="572"/>
      <c r="DB3" s="501" t="s">
        <v>91</v>
      </c>
      <c r="DC3" s="502"/>
      <c r="DD3" s="502"/>
      <c r="DE3" s="502"/>
      <c r="DF3" s="502"/>
      <c r="DG3" s="502"/>
      <c r="DH3" s="502"/>
      <c r="DI3" s="572"/>
    </row>
    <row r="4" spans="1:119" ht="18.75" customHeight="1" x14ac:dyDescent="0.2">
      <c r="A4" s="175"/>
      <c r="B4" s="580"/>
      <c r="C4" s="581"/>
      <c r="D4" s="581"/>
      <c r="E4" s="582"/>
      <c r="F4" s="582"/>
      <c r="G4" s="582"/>
      <c r="H4" s="582"/>
      <c r="I4" s="582"/>
      <c r="J4" s="582"/>
      <c r="K4" s="582"/>
      <c r="L4" s="582"/>
      <c r="M4" s="582"/>
      <c r="N4" s="582"/>
      <c r="O4" s="582"/>
      <c r="P4" s="582"/>
      <c r="Q4" s="582"/>
      <c r="R4" s="586"/>
      <c r="S4" s="586"/>
      <c r="T4" s="586"/>
      <c r="U4" s="586"/>
      <c r="V4" s="587"/>
      <c r="W4" s="573"/>
      <c r="X4" s="383"/>
      <c r="Y4" s="383"/>
      <c r="Z4" s="383"/>
      <c r="AA4" s="383"/>
      <c r="AB4" s="581"/>
      <c r="AC4" s="586"/>
      <c r="AD4" s="383"/>
      <c r="AE4" s="383"/>
      <c r="AF4" s="383"/>
      <c r="AG4" s="383"/>
      <c r="AH4" s="383"/>
      <c r="AI4" s="383"/>
      <c r="AJ4" s="383"/>
      <c r="AK4" s="383"/>
      <c r="AL4" s="574"/>
      <c r="AM4" s="523"/>
      <c r="AN4" s="421"/>
      <c r="AO4" s="421"/>
      <c r="AP4" s="421"/>
      <c r="AQ4" s="421"/>
      <c r="AR4" s="421"/>
      <c r="AS4" s="421"/>
      <c r="AT4" s="421"/>
      <c r="AU4" s="421"/>
      <c r="AV4" s="421"/>
      <c r="AW4" s="421"/>
      <c r="AX4" s="613"/>
      <c r="AY4" s="458" t="s">
        <v>92</v>
      </c>
      <c r="AZ4" s="459"/>
      <c r="BA4" s="459"/>
      <c r="BB4" s="459"/>
      <c r="BC4" s="459"/>
      <c r="BD4" s="459"/>
      <c r="BE4" s="459"/>
      <c r="BF4" s="459"/>
      <c r="BG4" s="459"/>
      <c r="BH4" s="459"/>
      <c r="BI4" s="459"/>
      <c r="BJ4" s="459"/>
      <c r="BK4" s="459"/>
      <c r="BL4" s="459"/>
      <c r="BM4" s="460"/>
      <c r="BN4" s="461">
        <v>4532894</v>
      </c>
      <c r="BO4" s="462"/>
      <c r="BP4" s="462"/>
      <c r="BQ4" s="462"/>
      <c r="BR4" s="462"/>
      <c r="BS4" s="462"/>
      <c r="BT4" s="462"/>
      <c r="BU4" s="463"/>
      <c r="BV4" s="461">
        <v>4682266</v>
      </c>
      <c r="BW4" s="462"/>
      <c r="BX4" s="462"/>
      <c r="BY4" s="462"/>
      <c r="BZ4" s="462"/>
      <c r="CA4" s="462"/>
      <c r="CB4" s="462"/>
      <c r="CC4" s="463"/>
      <c r="CD4" s="598" t="s">
        <v>93</v>
      </c>
      <c r="CE4" s="599"/>
      <c r="CF4" s="599"/>
      <c r="CG4" s="599"/>
      <c r="CH4" s="599"/>
      <c r="CI4" s="599"/>
      <c r="CJ4" s="599"/>
      <c r="CK4" s="599"/>
      <c r="CL4" s="599"/>
      <c r="CM4" s="599"/>
      <c r="CN4" s="599"/>
      <c r="CO4" s="599"/>
      <c r="CP4" s="599"/>
      <c r="CQ4" s="599"/>
      <c r="CR4" s="599"/>
      <c r="CS4" s="600"/>
      <c r="CT4" s="601">
        <v>12.8</v>
      </c>
      <c r="CU4" s="602"/>
      <c r="CV4" s="602"/>
      <c r="CW4" s="602"/>
      <c r="CX4" s="602"/>
      <c r="CY4" s="602"/>
      <c r="CZ4" s="602"/>
      <c r="DA4" s="603"/>
      <c r="DB4" s="601">
        <v>14</v>
      </c>
      <c r="DC4" s="602"/>
      <c r="DD4" s="602"/>
      <c r="DE4" s="602"/>
      <c r="DF4" s="602"/>
      <c r="DG4" s="602"/>
      <c r="DH4" s="602"/>
      <c r="DI4" s="603"/>
    </row>
    <row r="5" spans="1:119" ht="18.75" customHeight="1" x14ac:dyDescent="0.2">
      <c r="A5" s="175"/>
      <c r="B5" s="608"/>
      <c r="C5" s="422"/>
      <c r="D5" s="422"/>
      <c r="E5" s="609"/>
      <c r="F5" s="609"/>
      <c r="G5" s="609"/>
      <c r="H5" s="609"/>
      <c r="I5" s="609"/>
      <c r="J5" s="609"/>
      <c r="K5" s="609"/>
      <c r="L5" s="609"/>
      <c r="M5" s="609"/>
      <c r="N5" s="609"/>
      <c r="O5" s="609"/>
      <c r="P5" s="609"/>
      <c r="Q5" s="609"/>
      <c r="R5" s="420"/>
      <c r="S5" s="420"/>
      <c r="T5" s="420"/>
      <c r="U5" s="420"/>
      <c r="V5" s="612"/>
      <c r="W5" s="523"/>
      <c r="X5" s="421"/>
      <c r="Y5" s="421"/>
      <c r="Z5" s="421"/>
      <c r="AA5" s="421"/>
      <c r="AB5" s="422"/>
      <c r="AC5" s="420"/>
      <c r="AD5" s="421"/>
      <c r="AE5" s="421"/>
      <c r="AF5" s="421"/>
      <c r="AG5" s="421"/>
      <c r="AH5" s="421"/>
      <c r="AI5" s="421"/>
      <c r="AJ5" s="421"/>
      <c r="AK5" s="421"/>
      <c r="AL5" s="613"/>
      <c r="AM5" s="489" t="s">
        <v>94</v>
      </c>
      <c r="AN5" s="389"/>
      <c r="AO5" s="389"/>
      <c r="AP5" s="389"/>
      <c r="AQ5" s="389"/>
      <c r="AR5" s="389"/>
      <c r="AS5" s="389"/>
      <c r="AT5" s="390"/>
      <c r="AU5" s="490" t="s">
        <v>95</v>
      </c>
      <c r="AV5" s="491"/>
      <c r="AW5" s="491"/>
      <c r="AX5" s="491"/>
      <c r="AY5" s="446" t="s">
        <v>96</v>
      </c>
      <c r="AZ5" s="447"/>
      <c r="BA5" s="447"/>
      <c r="BB5" s="447"/>
      <c r="BC5" s="447"/>
      <c r="BD5" s="447"/>
      <c r="BE5" s="447"/>
      <c r="BF5" s="447"/>
      <c r="BG5" s="447"/>
      <c r="BH5" s="447"/>
      <c r="BI5" s="447"/>
      <c r="BJ5" s="447"/>
      <c r="BK5" s="447"/>
      <c r="BL5" s="447"/>
      <c r="BM5" s="448"/>
      <c r="BN5" s="432">
        <v>4169033</v>
      </c>
      <c r="BO5" s="433"/>
      <c r="BP5" s="433"/>
      <c r="BQ5" s="433"/>
      <c r="BR5" s="433"/>
      <c r="BS5" s="433"/>
      <c r="BT5" s="433"/>
      <c r="BU5" s="434"/>
      <c r="BV5" s="432">
        <v>4264220</v>
      </c>
      <c r="BW5" s="433"/>
      <c r="BX5" s="433"/>
      <c r="BY5" s="433"/>
      <c r="BZ5" s="433"/>
      <c r="CA5" s="433"/>
      <c r="CB5" s="433"/>
      <c r="CC5" s="434"/>
      <c r="CD5" s="472" t="s">
        <v>97</v>
      </c>
      <c r="CE5" s="392"/>
      <c r="CF5" s="392"/>
      <c r="CG5" s="392"/>
      <c r="CH5" s="392"/>
      <c r="CI5" s="392"/>
      <c r="CJ5" s="392"/>
      <c r="CK5" s="392"/>
      <c r="CL5" s="392"/>
      <c r="CM5" s="392"/>
      <c r="CN5" s="392"/>
      <c r="CO5" s="392"/>
      <c r="CP5" s="392"/>
      <c r="CQ5" s="392"/>
      <c r="CR5" s="392"/>
      <c r="CS5" s="473"/>
      <c r="CT5" s="429">
        <v>88.4</v>
      </c>
      <c r="CU5" s="430"/>
      <c r="CV5" s="430"/>
      <c r="CW5" s="430"/>
      <c r="CX5" s="430"/>
      <c r="CY5" s="430"/>
      <c r="CZ5" s="430"/>
      <c r="DA5" s="431"/>
      <c r="DB5" s="429">
        <v>86.7</v>
      </c>
      <c r="DC5" s="430"/>
      <c r="DD5" s="430"/>
      <c r="DE5" s="430"/>
      <c r="DF5" s="430"/>
      <c r="DG5" s="430"/>
      <c r="DH5" s="430"/>
      <c r="DI5" s="431"/>
    </row>
    <row r="6" spans="1:119" ht="18.75" customHeight="1" x14ac:dyDescent="0.2">
      <c r="A6" s="175"/>
      <c r="B6" s="578" t="s">
        <v>98</v>
      </c>
      <c r="C6" s="419"/>
      <c r="D6" s="419"/>
      <c r="E6" s="579"/>
      <c r="F6" s="579"/>
      <c r="G6" s="579"/>
      <c r="H6" s="579"/>
      <c r="I6" s="579"/>
      <c r="J6" s="579"/>
      <c r="K6" s="579"/>
      <c r="L6" s="579" t="s">
        <v>99</v>
      </c>
      <c r="M6" s="579"/>
      <c r="N6" s="579"/>
      <c r="O6" s="579"/>
      <c r="P6" s="579"/>
      <c r="Q6" s="579"/>
      <c r="R6" s="417"/>
      <c r="S6" s="417"/>
      <c r="T6" s="417"/>
      <c r="U6" s="417"/>
      <c r="V6" s="585"/>
      <c r="W6" s="522" t="s">
        <v>100</v>
      </c>
      <c r="X6" s="418"/>
      <c r="Y6" s="418"/>
      <c r="Z6" s="418"/>
      <c r="AA6" s="418"/>
      <c r="AB6" s="419"/>
      <c r="AC6" s="590" t="s">
        <v>101</v>
      </c>
      <c r="AD6" s="591"/>
      <c r="AE6" s="591"/>
      <c r="AF6" s="591"/>
      <c r="AG6" s="591"/>
      <c r="AH6" s="591"/>
      <c r="AI6" s="591"/>
      <c r="AJ6" s="591"/>
      <c r="AK6" s="591"/>
      <c r="AL6" s="592"/>
      <c r="AM6" s="489" t="s">
        <v>102</v>
      </c>
      <c r="AN6" s="389"/>
      <c r="AO6" s="389"/>
      <c r="AP6" s="389"/>
      <c r="AQ6" s="389"/>
      <c r="AR6" s="389"/>
      <c r="AS6" s="389"/>
      <c r="AT6" s="390"/>
      <c r="AU6" s="490" t="s">
        <v>103</v>
      </c>
      <c r="AV6" s="491"/>
      <c r="AW6" s="491"/>
      <c r="AX6" s="491"/>
      <c r="AY6" s="446" t="s">
        <v>104</v>
      </c>
      <c r="AZ6" s="447"/>
      <c r="BA6" s="447"/>
      <c r="BB6" s="447"/>
      <c r="BC6" s="447"/>
      <c r="BD6" s="447"/>
      <c r="BE6" s="447"/>
      <c r="BF6" s="447"/>
      <c r="BG6" s="447"/>
      <c r="BH6" s="447"/>
      <c r="BI6" s="447"/>
      <c r="BJ6" s="447"/>
      <c r="BK6" s="447"/>
      <c r="BL6" s="447"/>
      <c r="BM6" s="448"/>
      <c r="BN6" s="432">
        <v>363861</v>
      </c>
      <c r="BO6" s="433"/>
      <c r="BP6" s="433"/>
      <c r="BQ6" s="433"/>
      <c r="BR6" s="433"/>
      <c r="BS6" s="433"/>
      <c r="BT6" s="433"/>
      <c r="BU6" s="434"/>
      <c r="BV6" s="432">
        <v>418046</v>
      </c>
      <c r="BW6" s="433"/>
      <c r="BX6" s="433"/>
      <c r="BY6" s="433"/>
      <c r="BZ6" s="433"/>
      <c r="CA6" s="433"/>
      <c r="CB6" s="433"/>
      <c r="CC6" s="434"/>
      <c r="CD6" s="472" t="s">
        <v>105</v>
      </c>
      <c r="CE6" s="392"/>
      <c r="CF6" s="392"/>
      <c r="CG6" s="392"/>
      <c r="CH6" s="392"/>
      <c r="CI6" s="392"/>
      <c r="CJ6" s="392"/>
      <c r="CK6" s="392"/>
      <c r="CL6" s="392"/>
      <c r="CM6" s="392"/>
      <c r="CN6" s="392"/>
      <c r="CO6" s="392"/>
      <c r="CP6" s="392"/>
      <c r="CQ6" s="392"/>
      <c r="CR6" s="392"/>
      <c r="CS6" s="473"/>
      <c r="CT6" s="575">
        <v>89.6</v>
      </c>
      <c r="CU6" s="576"/>
      <c r="CV6" s="576"/>
      <c r="CW6" s="576"/>
      <c r="CX6" s="576"/>
      <c r="CY6" s="576"/>
      <c r="CZ6" s="576"/>
      <c r="DA6" s="577"/>
      <c r="DB6" s="575">
        <v>89.8</v>
      </c>
      <c r="DC6" s="576"/>
      <c r="DD6" s="576"/>
      <c r="DE6" s="576"/>
      <c r="DF6" s="576"/>
      <c r="DG6" s="576"/>
      <c r="DH6" s="576"/>
      <c r="DI6" s="577"/>
    </row>
    <row r="7" spans="1:119" ht="18.75" customHeight="1" x14ac:dyDescent="0.2">
      <c r="A7" s="175"/>
      <c r="B7" s="580"/>
      <c r="C7" s="581"/>
      <c r="D7" s="581"/>
      <c r="E7" s="582"/>
      <c r="F7" s="582"/>
      <c r="G7" s="582"/>
      <c r="H7" s="582"/>
      <c r="I7" s="582"/>
      <c r="J7" s="582"/>
      <c r="K7" s="582"/>
      <c r="L7" s="582"/>
      <c r="M7" s="582"/>
      <c r="N7" s="582"/>
      <c r="O7" s="582"/>
      <c r="P7" s="582"/>
      <c r="Q7" s="582"/>
      <c r="R7" s="586"/>
      <c r="S7" s="586"/>
      <c r="T7" s="586"/>
      <c r="U7" s="586"/>
      <c r="V7" s="587"/>
      <c r="W7" s="573"/>
      <c r="X7" s="383"/>
      <c r="Y7" s="383"/>
      <c r="Z7" s="383"/>
      <c r="AA7" s="383"/>
      <c r="AB7" s="581"/>
      <c r="AC7" s="593"/>
      <c r="AD7" s="384"/>
      <c r="AE7" s="384"/>
      <c r="AF7" s="384"/>
      <c r="AG7" s="384"/>
      <c r="AH7" s="384"/>
      <c r="AI7" s="384"/>
      <c r="AJ7" s="384"/>
      <c r="AK7" s="384"/>
      <c r="AL7" s="594"/>
      <c r="AM7" s="489" t="s">
        <v>106</v>
      </c>
      <c r="AN7" s="389"/>
      <c r="AO7" s="389"/>
      <c r="AP7" s="389"/>
      <c r="AQ7" s="389"/>
      <c r="AR7" s="389"/>
      <c r="AS7" s="389"/>
      <c r="AT7" s="390"/>
      <c r="AU7" s="490" t="s">
        <v>107</v>
      </c>
      <c r="AV7" s="491"/>
      <c r="AW7" s="491"/>
      <c r="AX7" s="491"/>
      <c r="AY7" s="446" t="s">
        <v>108</v>
      </c>
      <c r="AZ7" s="447"/>
      <c r="BA7" s="447"/>
      <c r="BB7" s="447"/>
      <c r="BC7" s="447"/>
      <c r="BD7" s="447"/>
      <c r="BE7" s="447"/>
      <c r="BF7" s="447"/>
      <c r="BG7" s="447"/>
      <c r="BH7" s="447"/>
      <c r="BI7" s="447"/>
      <c r="BJ7" s="447"/>
      <c r="BK7" s="447"/>
      <c r="BL7" s="447"/>
      <c r="BM7" s="448"/>
      <c r="BN7" s="432">
        <v>27535</v>
      </c>
      <c r="BO7" s="433"/>
      <c r="BP7" s="433"/>
      <c r="BQ7" s="433"/>
      <c r="BR7" s="433"/>
      <c r="BS7" s="433"/>
      <c r="BT7" s="433"/>
      <c r="BU7" s="434"/>
      <c r="BV7" s="432">
        <v>40456</v>
      </c>
      <c r="BW7" s="433"/>
      <c r="BX7" s="433"/>
      <c r="BY7" s="433"/>
      <c r="BZ7" s="433"/>
      <c r="CA7" s="433"/>
      <c r="CB7" s="433"/>
      <c r="CC7" s="434"/>
      <c r="CD7" s="472" t="s">
        <v>109</v>
      </c>
      <c r="CE7" s="392"/>
      <c r="CF7" s="392"/>
      <c r="CG7" s="392"/>
      <c r="CH7" s="392"/>
      <c r="CI7" s="392"/>
      <c r="CJ7" s="392"/>
      <c r="CK7" s="392"/>
      <c r="CL7" s="392"/>
      <c r="CM7" s="392"/>
      <c r="CN7" s="392"/>
      <c r="CO7" s="392"/>
      <c r="CP7" s="392"/>
      <c r="CQ7" s="392"/>
      <c r="CR7" s="392"/>
      <c r="CS7" s="473"/>
      <c r="CT7" s="432">
        <v>2631318</v>
      </c>
      <c r="CU7" s="433"/>
      <c r="CV7" s="433"/>
      <c r="CW7" s="433"/>
      <c r="CX7" s="433"/>
      <c r="CY7" s="433"/>
      <c r="CZ7" s="433"/>
      <c r="DA7" s="434"/>
      <c r="DB7" s="432">
        <v>2691377</v>
      </c>
      <c r="DC7" s="433"/>
      <c r="DD7" s="433"/>
      <c r="DE7" s="433"/>
      <c r="DF7" s="433"/>
      <c r="DG7" s="433"/>
      <c r="DH7" s="433"/>
      <c r="DI7" s="434"/>
    </row>
    <row r="8" spans="1:119" ht="18.75" customHeight="1" thickBot="1" x14ac:dyDescent="0.25">
      <c r="A8" s="175"/>
      <c r="B8" s="583"/>
      <c r="C8" s="528"/>
      <c r="D8" s="528"/>
      <c r="E8" s="584"/>
      <c r="F8" s="584"/>
      <c r="G8" s="584"/>
      <c r="H8" s="584"/>
      <c r="I8" s="584"/>
      <c r="J8" s="584"/>
      <c r="K8" s="584"/>
      <c r="L8" s="584"/>
      <c r="M8" s="584"/>
      <c r="N8" s="584"/>
      <c r="O8" s="584"/>
      <c r="P8" s="584"/>
      <c r="Q8" s="584"/>
      <c r="R8" s="588"/>
      <c r="S8" s="588"/>
      <c r="T8" s="588"/>
      <c r="U8" s="588"/>
      <c r="V8" s="589"/>
      <c r="W8" s="503"/>
      <c r="X8" s="504"/>
      <c r="Y8" s="504"/>
      <c r="Z8" s="504"/>
      <c r="AA8" s="504"/>
      <c r="AB8" s="528"/>
      <c r="AC8" s="595"/>
      <c r="AD8" s="596"/>
      <c r="AE8" s="596"/>
      <c r="AF8" s="596"/>
      <c r="AG8" s="596"/>
      <c r="AH8" s="596"/>
      <c r="AI8" s="596"/>
      <c r="AJ8" s="596"/>
      <c r="AK8" s="596"/>
      <c r="AL8" s="597"/>
      <c r="AM8" s="489" t="s">
        <v>110</v>
      </c>
      <c r="AN8" s="389"/>
      <c r="AO8" s="389"/>
      <c r="AP8" s="389"/>
      <c r="AQ8" s="389"/>
      <c r="AR8" s="389"/>
      <c r="AS8" s="389"/>
      <c r="AT8" s="390"/>
      <c r="AU8" s="490" t="s">
        <v>111</v>
      </c>
      <c r="AV8" s="491"/>
      <c r="AW8" s="491"/>
      <c r="AX8" s="491"/>
      <c r="AY8" s="446" t="s">
        <v>112</v>
      </c>
      <c r="AZ8" s="447"/>
      <c r="BA8" s="447"/>
      <c r="BB8" s="447"/>
      <c r="BC8" s="447"/>
      <c r="BD8" s="447"/>
      <c r="BE8" s="447"/>
      <c r="BF8" s="447"/>
      <c r="BG8" s="447"/>
      <c r="BH8" s="447"/>
      <c r="BI8" s="447"/>
      <c r="BJ8" s="447"/>
      <c r="BK8" s="447"/>
      <c r="BL8" s="447"/>
      <c r="BM8" s="448"/>
      <c r="BN8" s="432">
        <v>336326</v>
      </c>
      <c r="BO8" s="433"/>
      <c r="BP8" s="433"/>
      <c r="BQ8" s="433"/>
      <c r="BR8" s="433"/>
      <c r="BS8" s="433"/>
      <c r="BT8" s="433"/>
      <c r="BU8" s="434"/>
      <c r="BV8" s="432">
        <v>377590</v>
      </c>
      <c r="BW8" s="433"/>
      <c r="BX8" s="433"/>
      <c r="BY8" s="433"/>
      <c r="BZ8" s="433"/>
      <c r="CA8" s="433"/>
      <c r="CB8" s="433"/>
      <c r="CC8" s="434"/>
      <c r="CD8" s="472" t="s">
        <v>113</v>
      </c>
      <c r="CE8" s="392"/>
      <c r="CF8" s="392"/>
      <c r="CG8" s="392"/>
      <c r="CH8" s="392"/>
      <c r="CI8" s="392"/>
      <c r="CJ8" s="392"/>
      <c r="CK8" s="392"/>
      <c r="CL8" s="392"/>
      <c r="CM8" s="392"/>
      <c r="CN8" s="392"/>
      <c r="CO8" s="392"/>
      <c r="CP8" s="392"/>
      <c r="CQ8" s="392"/>
      <c r="CR8" s="392"/>
      <c r="CS8" s="473"/>
      <c r="CT8" s="535">
        <v>0.39</v>
      </c>
      <c r="CU8" s="536"/>
      <c r="CV8" s="536"/>
      <c r="CW8" s="536"/>
      <c r="CX8" s="536"/>
      <c r="CY8" s="536"/>
      <c r="CZ8" s="536"/>
      <c r="DA8" s="537"/>
      <c r="DB8" s="535">
        <v>0.41</v>
      </c>
      <c r="DC8" s="536"/>
      <c r="DD8" s="536"/>
      <c r="DE8" s="536"/>
      <c r="DF8" s="536"/>
      <c r="DG8" s="536"/>
      <c r="DH8" s="536"/>
      <c r="DI8" s="537"/>
    </row>
    <row r="9" spans="1:119" ht="18.75" customHeight="1" thickBot="1" x14ac:dyDescent="0.25">
      <c r="A9" s="175"/>
      <c r="B9" s="564" t="s">
        <v>114</v>
      </c>
      <c r="C9" s="565"/>
      <c r="D9" s="565"/>
      <c r="E9" s="565"/>
      <c r="F9" s="565"/>
      <c r="G9" s="565"/>
      <c r="H9" s="565"/>
      <c r="I9" s="565"/>
      <c r="J9" s="565"/>
      <c r="K9" s="483"/>
      <c r="L9" s="566" t="s">
        <v>115</v>
      </c>
      <c r="M9" s="567"/>
      <c r="N9" s="567"/>
      <c r="O9" s="567"/>
      <c r="P9" s="567"/>
      <c r="Q9" s="568"/>
      <c r="R9" s="569">
        <v>6874</v>
      </c>
      <c r="S9" s="570"/>
      <c r="T9" s="570"/>
      <c r="U9" s="570"/>
      <c r="V9" s="571"/>
      <c r="W9" s="501" t="s">
        <v>116</v>
      </c>
      <c r="X9" s="502"/>
      <c r="Y9" s="502"/>
      <c r="Z9" s="502"/>
      <c r="AA9" s="502"/>
      <c r="AB9" s="502"/>
      <c r="AC9" s="502"/>
      <c r="AD9" s="502"/>
      <c r="AE9" s="502"/>
      <c r="AF9" s="502"/>
      <c r="AG9" s="502"/>
      <c r="AH9" s="502"/>
      <c r="AI9" s="502"/>
      <c r="AJ9" s="502"/>
      <c r="AK9" s="502"/>
      <c r="AL9" s="572"/>
      <c r="AM9" s="489" t="s">
        <v>117</v>
      </c>
      <c r="AN9" s="389"/>
      <c r="AO9" s="389"/>
      <c r="AP9" s="389"/>
      <c r="AQ9" s="389"/>
      <c r="AR9" s="389"/>
      <c r="AS9" s="389"/>
      <c r="AT9" s="390"/>
      <c r="AU9" s="490" t="s">
        <v>118</v>
      </c>
      <c r="AV9" s="491"/>
      <c r="AW9" s="491"/>
      <c r="AX9" s="491"/>
      <c r="AY9" s="446" t="s">
        <v>119</v>
      </c>
      <c r="AZ9" s="447"/>
      <c r="BA9" s="447"/>
      <c r="BB9" s="447"/>
      <c r="BC9" s="447"/>
      <c r="BD9" s="447"/>
      <c r="BE9" s="447"/>
      <c r="BF9" s="447"/>
      <c r="BG9" s="447"/>
      <c r="BH9" s="447"/>
      <c r="BI9" s="447"/>
      <c r="BJ9" s="447"/>
      <c r="BK9" s="447"/>
      <c r="BL9" s="447"/>
      <c r="BM9" s="448"/>
      <c r="BN9" s="432">
        <v>-41264</v>
      </c>
      <c r="BO9" s="433"/>
      <c r="BP9" s="433"/>
      <c r="BQ9" s="433"/>
      <c r="BR9" s="433"/>
      <c r="BS9" s="433"/>
      <c r="BT9" s="433"/>
      <c r="BU9" s="434"/>
      <c r="BV9" s="432">
        <v>126848</v>
      </c>
      <c r="BW9" s="433"/>
      <c r="BX9" s="433"/>
      <c r="BY9" s="433"/>
      <c r="BZ9" s="433"/>
      <c r="CA9" s="433"/>
      <c r="CB9" s="433"/>
      <c r="CC9" s="434"/>
      <c r="CD9" s="472" t="s">
        <v>120</v>
      </c>
      <c r="CE9" s="392"/>
      <c r="CF9" s="392"/>
      <c r="CG9" s="392"/>
      <c r="CH9" s="392"/>
      <c r="CI9" s="392"/>
      <c r="CJ9" s="392"/>
      <c r="CK9" s="392"/>
      <c r="CL9" s="392"/>
      <c r="CM9" s="392"/>
      <c r="CN9" s="392"/>
      <c r="CO9" s="392"/>
      <c r="CP9" s="392"/>
      <c r="CQ9" s="392"/>
      <c r="CR9" s="392"/>
      <c r="CS9" s="473"/>
      <c r="CT9" s="429">
        <v>10.1</v>
      </c>
      <c r="CU9" s="430"/>
      <c r="CV9" s="430"/>
      <c r="CW9" s="430"/>
      <c r="CX9" s="430"/>
      <c r="CY9" s="430"/>
      <c r="CZ9" s="430"/>
      <c r="DA9" s="431"/>
      <c r="DB9" s="429">
        <v>9.8000000000000007</v>
      </c>
      <c r="DC9" s="430"/>
      <c r="DD9" s="430"/>
      <c r="DE9" s="430"/>
      <c r="DF9" s="430"/>
      <c r="DG9" s="430"/>
      <c r="DH9" s="430"/>
      <c r="DI9" s="431"/>
    </row>
    <row r="10" spans="1:119" ht="18.75" customHeight="1" thickBot="1" x14ac:dyDescent="0.25">
      <c r="A10" s="175"/>
      <c r="B10" s="564"/>
      <c r="C10" s="565"/>
      <c r="D10" s="565"/>
      <c r="E10" s="565"/>
      <c r="F10" s="565"/>
      <c r="G10" s="565"/>
      <c r="H10" s="565"/>
      <c r="I10" s="565"/>
      <c r="J10" s="565"/>
      <c r="K10" s="483"/>
      <c r="L10" s="388" t="s">
        <v>121</v>
      </c>
      <c r="M10" s="389"/>
      <c r="N10" s="389"/>
      <c r="O10" s="389"/>
      <c r="P10" s="389"/>
      <c r="Q10" s="390"/>
      <c r="R10" s="385">
        <v>7315</v>
      </c>
      <c r="S10" s="386"/>
      <c r="T10" s="386"/>
      <c r="U10" s="386"/>
      <c r="V10" s="445"/>
      <c r="W10" s="573"/>
      <c r="X10" s="383"/>
      <c r="Y10" s="383"/>
      <c r="Z10" s="383"/>
      <c r="AA10" s="383"/>
      <c r="AB10" s="383"/>
      <c r="AC10" s="383"/>
      <c r="AD10" s="383"/>
      <c r="AE10" s="383"/>
      <c r="AF10" s="383"/>
      <c r="AG10" s="383"/>
      <c r="AH10" s="383"/>
      <c r="AI10" s="383"/>
      <c r="AJ10" s="383"/>
      <c r="AK10" s="383"/>
      <c r="AL10" s="574"/>
      <c r="AM10" s="489" t="s">
        <v>122</v>
      </c>
      <c r="AN10" s="389"/>
      <c r="AO10" s="389"/>
      <c r="AP10" s="389"/>
      <c r="AQ10" s="389"/>
      <c r="AR10" s="389"/>
      <c r="AS10" s="389"/>
      <c r="AT10" s="390"/>
      <c r="AU10" s="490" t="s">
        <v>123</v>
      </c>
      <c r="AV10" s="491"/>
      <c r="AW10" s="491"/>
      <c r="AX10" s="491"/>
      <c r="AY10" s="446" t="s">
        <v>124</v>
      </c>
      <c r="AZ10" s="447"/>
      <c r="BA10" s="447"/>
      <c r="BB10" s="447"/>
      <c r="BC10" s="447"/>
      <c r="BD10" s="447"/>
      <c r="BE10" s="447"/>
      <c r="BF10" s="447"/>
      <c r="BG10" s="447"/>
      <c r="BH10" s="447"/>
      <c r="BI10" s="447"/>
      <c r="BJ10" s="447"/>
      <c r="BK10" s="447"/>
      <c r="BL10" s="447"/>
      <c r="BM10" s="448"/>
      <c r="BN10" s="432">
        <v>127</v>
      </c>
      <c r="BO10" s="433"/>
      <c r="BP10" s="433"/>
      <c r="BQ10" s="433"/>
      <c r="BR10" s="433"/>
      <c r="BS10" s="433"/>
      <c r="BT10" s="433"/>
      <c r="BU10" s="434"/>
      <c r="BV10" s="432">
        <v>50125</v>
      </c>
      <c r="BW10" s="433"/>
      <c r="BX10" s="433"/>
      <c r="BY10" s="433"/>
      <c r="BZ10" s="433"/>
      <c r="CA10" s="433"/>
      <c r="CB10" s="433"/>
      <c r="CC10" s="434"/>
      <c r="CD10" s="178" t="s">
        <v>125</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x14ac:dyDescent="0.25">
      <c r="A11" s="175"/>
      <c r="B11" s="564"/>
      <c r="C11" s="565"/>
      <c r="D11" s="565"/>
      <c r="E11" s="565"/>
      <c r="F11" s="565"/>
      <c r="G11" s="565"/>
      <c r="H11" s="565"/>
      <c r="I11" s="565"/>
      <c r="J11" s="565"/>
      <c r="K11" s="483"/>
      <c r="L11" s="393" t="s">
        <v>126</v>
      </c>
      <c r="M11" s="394"/>
      <c r="N11" s="394"/>
      <c r="O11" s="394"/>
      <c r="P11" s="394"/>
      <c r="Q11" s="395"/>
      <c r="R11" s="561" t="s">
        <v>127</v>
      </c>
      <c r="S11" s="562"/>
      <c r="T11" s="562"/>
      <c r="U11" s="562"/>
      <c r="V11" s="563"/>
      <c r="W11" s="573"/>
      <c r="X11" s="383"/>
      <c r="Y11" s="383"/>
      <c r="Z11" s="383"/>
      <c r="AA11" s="383"/>
      <c r="AB11" s="383"/>
      <c r="AC11" s="383"/>
      <c r="AD11" s="383"/>
      <c r="AE11" s="383"/>
      <c r="AF11" s="383"/>
      <c r="AG11" s="383"/>
      <c r="AH11" s="383"/>
      <c r="AI11" s="383"/>
      <c r="AJ11" s="383"/>
      <c r="AK11" s="383"/>
      <c r="AL11" s="574"/>
      <c r="AM11" s="489" t="s">
        <v>128</v>
      </c>
      <c r="AN11" s="389"/>
      <c r="AO11" s="389"/>
      <c r="AP11" s="389"/>
      <c r="AQ11" s="389"/>
      <c r="AR11" s="389"/>
      <c r="AS11" s="389"/>
      <c r="AT11" s="390"/>
      <c r="AU11" s="490" t="s">
        <v>118</v>
      </c>
      <c r="AV11" s="491"/>
      <c r="AW11" s="491"/>
      <c r="AX11" s="491"/>
      <c r="AY11" s="446" t="s">
        <v>129</v>
      </c>
      <c r="AZ11" s="447"/>
      <c r="BA11" s="447"/>
      <c r="BB11" s="447"/>
      <c r="BC11" s="447"/>
      <c r="BD11" s="447"/>
      <c r="BE11" s="447"/>
      <c r="BF11" s="447"/>
      <c r="BG11" s="447"/>
      <c r="BH11" s="447"/>
      <c r="BI11" s="447"/>
      <c r="BJ11" s="447"/>
      <c r="BK11" s="447"/>
      <c r="BL11" s="447"/>
      <c r="BM11" s="448"/>
      <c r="BN11" s="432">
        <v>0</v>
      </c>
      <c r="BO11" s="433"/>
      <c r="BP11" s="433"/>
      <c r="BQ11" s="433"/>
      <c r="BR11" s="433"/>
      <c r="BS11" s="433"/>
      <c r="BT11" s="433"/>
      <c r="BU11" s="434"/>
      <c r="BV11" s="432">
        <v>0</v>
      </c>
      <c r="BW11" s="433"/>
      <c r="BX11" s="433"/>
      <c r="BY11" s="433"/>
      <c r="BZ11" s="433"/>
      <c r="CA11" s="433"/>
      <c r="CB11" s="433"/>
      <c r="CC11" s="434"/>
      <c r="CD11" s="472" t="s">
        <v>130</v>
      </c>
      <c r="CE11" s="392"/>
      <c r="CF11" s="392"/>
      <c r="CG11" s="392"/>
      <c r="CH11" s="392"/>
      <c r="CI11" s="392"/>
      <c r="CJ11" s="392"/>
      <c r="CK11" s="392"/>
      <c r="CL11" s="392"/>
      <c r="CM11" s="392"/>
      <c r="CN11" s="392"/>
      <c r="CO11" s="392"/>
      <c r="CP11" s="392"/>
      <c r="CQ11" s="392"/>
      <c r="CR11" s="392"/>
      <c r="CS11" s="473"/>
      <c r="CT11" s="535" t="s">
        <v>131</v>
      </c>
      <c r="CU11" s="536"/>
      <c r="CV11" s="536"/>
      <c r="CW11" s="536"/>
      <c r="CX11" s="536"/>
      <c r="CY11" s="536"/>
      <c r="CZ11" s="536"/>
      <c r="DA11" s="537"/>
      <c r="DB11" s="535" t="s">
        <v>131</v>
      </c>
      <c r="DC11" s="536"/>
      <c r="DD11" s="536"/>
      <c r="DE11" s="536"/>
      <c r="DF11" s="536"/>
      <c r="DG11" s="536"/>
      <c r="DH11" s="536"/>
      <c r="DI11" s="537"/>
    </row>
    <row r="12" spans="1:119" ht="18.75" customHeight="1" x14ac:dyDescent="0.2">
      <c r="A12" s="175"/>
      <c r="B12" s="538" t="s">
        <v>132</v>
      </c>
      <c r="C12" s="539"/>
      <c r="D12" s="539"/>
      <c r="E12" s="539"/>
      <c r="F12" s="539"/>
      <c r="G12" s="539"/>
      <c r="H12" s="539"/>
      <c r="I12" s="539"/>
      <c r="J12" s="539"/>
      <c r="K12" s="540"/>
      <c r="L12" s="547" t="s">
        <v>133</v>
      </c>
      <c r="M12" s="548"/>
      <c r="N12" s="548"/>
      <c r="O12" s="548"/>
      <c r="P12" s="548"/>
      <c r="Q12" s="549"/>
      <c r="R12" s="550">
        <v>7114</v>
      </c>
      <c r="S12" s="551"/>
      <c r="T12" s="551"/>
      <c r="U12" s="551"/>
      <c r="V12" s="552"/>
      <c r="W12" s="553" t="s">
        <v>1</v>
      </c>
      <c r="X12" s="491"/>
      <c r="Y12" s="491"/>
      <c r="Z12" s="491"/>
      <c r="AA12" s="491"/>
      <c r="AB12" s="554"/>
      <c r="AC12" s="555" t="s">
        <v>134</v>
      </c>
      <c r="AD12" s="556"/>
      <c r="AE12" s="556"/>
      <c r="AF12" s="556"/>
      <c r="AG12" s="557"/>
      <c r="AH12" s="555" t="s">
        <v>135</v>
      </c>
      <c r="AI12" s="556"/>
      <c r="AJ12" s="556"/>
      <c r="AK12" s="556"/>
      <c r="AL12" s="558"/>
      <c r="AM12" s="489" t="s">
        <v>136</v>
      </c>
      <c r="AN12" s="389"/>
      <c r="AO12" s="389"/>
      <c r="AP12" s="389"/>
      <c r="AQ12" s="389"/>
      <c r="AR12" s="389"/>
      <c r="AS12" s="389"/>
      <c r="AT12" s="390"/>
      <c r="AU12" s="490" t="s">
        <v>118</v>
      </c>
      <c r="AV12" s="491"/>
      <c r="AW12" s="491"/>
      <c r="AX12" s="491"/>
      <c r="AY12" s="446" t="s">
        <v>137</v>
      </c>
      <c r="AZ12" s="447"/>
      <c r="BA12" s="447"/>
      <c r="BB12" s="447"/>
      <c r="BC12" s="447"/>
      <c r="BD12" s="447"/>
      <c r="BE12" s="447"/>
      <c r="BF12" s="447"/>
      <c r="BG12" s="447"/>
      <c r="BH12" s="447"/>
      <c r="BI12" s="447"/>
      <c r="BJ12" s="447"/>
      <c r="BK12" s="447"/>
      <c r="BL12" s="447"/>
      <c r="BM12" s="448"/>
      <c r="BN12" s="432">
        <v>0</v>
      </c>
      <c r="BO12" s="433"/>
      <c r="BP12" s="433"/>
      <c r="BQ12" s="433"/>
      <c r="BR12" s="433"/>
      <c r="BS12" s="433"/>
      <c r="BT12" s="433"/>
      <c r="BU12" s="434"/>
      <c r="BV12" s="432">
        <v>0</v>
      </c>
      <c r="BW12" s="433"/>
      <c r="BX12" s="433"/>
      <c r="BY12" s="433"/>
      <c r="BZ12" s="433"/>
      <c r="CA12" s="433"/>
      <c r="CB12" s="433"/>
      <c r="CC12" s="434"/>
      <c r="CD12" s="472" t="s">
        <v>138</v>
      </c>
      <c r="CE12" s="392"/>
      <c r="CF12" s="392"/>
      <c r="CG12" s="392"/>
      <c r="CH12" s="392"/>
      <c r="CI12" s="392"/>
      <c r="CJ12" s="392"/>
      <c r="CK12" s="392"/>
      <c r="CL12" s="392"/>
      <c r="CM12" s="392"/>
      <c r="CN12" s="392"/>
      <c r="CO12" s="392"/>
      <c r="CP12" s="392"/>
      <c r="CQ12" s="392"/>
      <c r="CR12" s="392"/>
      <c r="CS12" s="473"/>
      <c r="CT12" s="535" t="s">
        <v>131</v>
      </c>
      <c r="CU12" s="536"/>
      <c r="CV12" s="536"/>
      <c r="CW12" s="536"/>
      <c r="CX12" s="536"/>
      <c r="CY12" s="536"/>
      <c r="CZ12" s="536"/>
      <c r="DA12" s="537"/>
      <c r="DB12" s="535" t="s">
        <v>131</v>
      </c>
      <c r="DC12" s="536"/>
      <c r="DD12" s="536"/>
      <c r="DE12" s="536"/>
      <c r="DF12" s="536"/>
      <c r="DG12" s="536"/>
      <c r="DH12" s="536"/>
      <c r="DI12" s="537"/>
    </row>
    <row r="13" spans="1:119" ht="18.75" customHeight="1" x14ac:dyDescent="0.2">
      <c r="A13" s="175"/>
      <c r="B13" s="541"/>
      <c r="C13" s="542"/>
      <c r="D13" s="542"/>
      <c r="E13" s="542"/>
      <c r="F13" s="542"/>
      <c r="G13" s="542"/>
      <c r="H13" s="542"/>
      <c r="I13" s="542"/>
      <c r="J13" s="542"/>
      <c r="K13" s="543"/>
      <c r="L13" s="184"/>
      <c r="M13" s="516" t="s">
        <v>139</v>
      </c>
      <c r="N13" s="517"/>
      <c r="O13" s="517"/>
      <c r="P13" s="517"/>
      <c r="Q13" s="518"/>
      <c r="R13" s="519">
        <v>7052</v>
      </c>
      <c r="S13" s="520"/>
      <c r="T13" s="520"/>
      <c r="U13" s="520"/>
      <c r="V13" s="521"/>
      <c r="W13" s="522" t="s">
        <v>140</v>
      </c>
      <c r="X13" s="418"/>
      <c r="Y13" s="418"/>
      <c r="Z13" s="418"/>
      <c r="AA13" s="418"/>
      <c r="AB13" s="419"/>
      <c r="AC13" s="385">
        <v>145</v>
      </c>
      <c r="AD13" s="386"/>
      <c r="AE13" s="386"/>
      <c r="AF13" s="386"/>
      <c r="AG13" s="387"/>
      <c r="AH13" s="385">
        <v>182</v>
      </c>
      <c r="AI13" s="386"/>
      <c r="AJ13" s="386"/>
      <c r="AK13" s="386"/>
      <c r="AL13" s="445"/>
      <c r="AM13" s="489" t="s">
        <v>141</v>
      </c>
      <c r="AN13" s="389"/>
      <c r="AO13" s="389"/>
      <c r="AP13" s="389"/>
      <c r="AQ13" s="389"/>
      <c r="AR13" s="389"/>
      <c r="AS13" s="389"/>
      <c r="AT13" s="390"/>
      <c r="AU13" s="490" t="s">
        <v>142</v>
      </c>
      <c r="AV13" s="491"/>
      <c r="AW13" s="491"/>
      <c r="AX13" s="491"/>
      <c r="AY13" s="446" t="s">
        <v>143</v>
      </c>
      <c r="AZ13" s="447"/>
      <c r="BA13" s="447"/>
      <c r="BB13" s="447"/>
      <c r="BC13" s="447"/>
      <c r="BD13" s="447"/>
      <c r="BE13" s="447"/>
      <c r="BF13" s="447"/>
      <c r="BG13" s="447"/>
      <c r="BH13" s="447"/>
      <c r="BI13" s="447"/>
      <c r="BJ13" s="447"/>
      <c r="BK13" s="447"/>
      <c r="BL13" s="447"/>
      <c r="BM13" s="448"/>
      <c r="BN13" s="432">
        <v>-41137</v>
      </c>
      <c r="BO13" s="433"/>
      <c r="BP13" s="433"/>
      <c r="BQ13" s="433"/>
      <c r="BR13" s="433"/>
      <c r="BS13" s="433"/>
      <c r="BT13" s="433"/>
      <c r="BU13" s="434"/>
      <c r="BV13" s="432">
        <v>176973</v>
      </c>
      <c r="BW13" s="433"/>
      <c r="BX13" s="433"/>
      <c r="BY13" s="433"/>
      <c r="BZ13" s="433"/>
      <c r="CA13" s="433"/>
      <c r="CB13" s="433"/>
      <c r="CC13" s="434"/>
      <c r="CD13" s="472" t="s">
        <v>144</v>
      </c>
      <c r="CE13" s="392"/>
      <c r="CF13" s="392"/>
      <c r="CG13" s="392"/>
      <c r="CH13" s="392"/>
      <c r="CI13" s="392"/>
      <c r="CJ13" s="392"/>
      <c r="CK13" s="392"/>
      <c r="CL13" s="392"/>
      <c r="CM13" s="392"/>
      <c r="CN13" s="392"/>
      <c r="CO13" s="392"/>
      <c r="CP13" s="392"/>
      <c r="CQ13" s="392"/>
      <c r="CR13" s="392"/>
      <c r="CS13" s="473"/>
      <c r="CT13" s="429">
        <v>4.5999999999999996</v>
      </c>
      <c r="CU13" s="430"/>
      <c r="CV13" s="430"/>
      <c r="CW13" s="430"/>
      <c r="CX13" s="430"/>
      <c r="CY13" s="430"/>
      <c r="CZ13" s="430"/>
      <c r="DA13" s="431"/>
      <c r="DB13" s="429">
        <v>4.2</v>
      </c>
      <c r="DC13" s="430"/>
      <c r="DD13" s="430"/>
      <c r="DE13" s="430"/>
      <c r="DF13" s="430"/>
      <c r="DG13" s="430"/>
      <c r="DH13" s="430"/>
      <c r="DI13" s="431"/>
    </row>
    <row r="14" spans="1:119" ht="18.75" customHeight="1" thickBot="1" x14ac:dyDescent="0.25">
      <c r="A14" s="175"/>
      <c r="B14" s="541"/>
      <c r="C14" s="542"/>
      <c r="D14" s="542"/>
      <c r="E14" s="542"/>
      <c r="F14" s="542"/>
      <c r="G14" s="542"/>
      <c r="H14" s="542"/>
      <c r="I14" s="542"/>
      <c r="J14" s="542"/>
      <c r="K14" s="543"/>
      <c r="L14" s="506" t="s">
        <v>145</v>
      </c>
      <c r="M14" s="559"/>
      <c r="N14" s="559"/>
      <c r="O14" s="559"/>
      <c r="P14" s="559"/>
      <c r="Q14" s="560"/>
      <c r="R14" s="519">
        <v>7201</v>
      </c>
      <c r="S14" s="520"/>
      <c r="T14" s="520"/>
      <c r="U14" s="520"/>
      <c r="V14" s="521"/>
      <c r="W14" s="523"/>
      <c r="X14" s="421"/>
      <c r="Y14" s="421"/>
      <c r="Z14" s="421"/>
      <c r="AA14" s="421"/>
      <c r="AB14" s="422"/>
      <c r="AC14" s="512">
        <v>5.3</v>
      </c>
      <c r="AD14" s="513"/>
      <c r="AE14" s="513"/>
      <c r="AF14" s="513"/>
      <c r="AG14" s="514"/>
      <c r="AH14" s="512">
        <v>6.3</v>
      </c>
      <c r="AI14" s="513"/>
      <c r="AJ14" s="513"/>
      <c r="AK14" s="513"/>
      <c r="AL14" s="515"/>
      <c r="AM14" s="489"/>
      <c r="AN14" s="389"/>
      <c r="AO14" s="389"/>
      <c r="AP14" s="389"/>
      <c r="AQ14" s="389"/>
      <c r="AR14" s="389"/>
      <c r="AS14" s="389"/>
      <c r="AT14" s="390"/>
      <c r="AU14" s="490"/>
      <c r="AV14" s="491"/>
      <c r="AW14" s="491"/>
      <c r="AX14" s="491"/>
      <c r="AY14" s="446"/>
      <c r="AZ14" s="447"/>
      <c r="BA14" s="447"/>
      <c r="BB14" s="447"/>
      <c r="BC14" s="447"/>
      <c r="BD14" s="447"/>
      <c r="BE14" s="447"/>
      <c r="BF14" s="447"/>
      <c r="BG14" s="447"/>
      <c r="BH14" s="447"/>
      <c r="BI14" s="447"/>
      <c r="BJ14" s="447"/>
      <c r="BK14" s="447"/>
      <c r="BL14" s="447"/>
      <c r="BM14" s="448"/>
      <c r="BN14" s="432"/>
      <c r="BO14" s="433"/>
      <c r="BP14" s="433"/>
      <c r="BQ14" s="433"/>
      <c r="BR14" s="433"/>
      <c r="BS14" s="433"/>
      <c r="BT14" s="433"/>
      <c r="BU14" s="434"/>
      <c r="BV14" s="432"/>
      <c r="BW14" s="433"/>
      <c r="BX14" s="433"/>
      <c r="BY14" s="433"/>
      <c r="BZ14" s="433"/>
      <c r="CA14" s="433"/>
      <c r="CB14" s="433"/>
      <c r="CC14" s="434"/>
      <c r="CD14" s="469" t="s">
        <v>146</v>
      </c>
      <c r="CE14" s="470"/>
      <c r="CF14" s="470"/>
      <c r="CG14" s="470"/>
      <c r="CH14" s="470"/>
      <c r="CI14" s="470"/>
      <c r="CJ14" s="470"/>
      <c r="CK14" s="470"/>
      <c r="CL14" s="470"/>
      <c r="CM14" s="470"/>
      <c r="CN14" s="470"/>
      <c r="CO14" s="470"/>
      <c r="CP14" s="470"/>
      <c r="CQ14" s="470"/>
      <c r="CR14" s="470"/>
      <c r="CS14" s="471"/>
      <c r="CT14" s="529">
        <v>0.7</v>
      </c>
      <c r="CU14" s="530"/>
      <c r="CV14" s="530"/>
      <c r="CW14" s="530"/>
      <c r="CX14" s="530"/>
      <c r="CY14" s="530"/>
      <c r="CZ14" s="530"/>
      <c r="DA14" s="531"/>
      <c r="DB14" s="529">
        <v>16.399999999999999</v>
      </c>
      <c r="DC14" s="530"/>
      <c r="DD14" s="530"/>
      <c r="DE14" s="530"/>
      <c r="DF14" s="530"/>
      <c r="DG14" s="530"/>
      <c r="DH14" s="530"/>
      <c r="DI14" s="531"/>
    </row>
    <row r="15" spans="1:119" ht="18.75" customHeight="1" x14ac:dyDescent="0.2">
      <c r="A15" s="175"/>
      <c r="B15" s="541"/>
      <c r="C15" s="542"/>
      <c r="D15" s="542"/>
      <c r="E15" s="542"/>
      <c r="F15" s="542"/>
      <c r="G15" s="542"/>
      <c r="H15" s="542"/>
      <c r="I15" s="542"/>
      <c r="J15" s="542"/>
      <c r="K15" s="543"/>
      <c r="L15" s="184"/>
      <c r="M15" s="516" t="s">
        <v>139</v>
      </c>
      <c r="N15" s="517"/>
      <c r="O15" s="517"/>
      <c r="P15" s="517"/>
      <c r="Q15" s="518"/>
      <c r="R15" s="519">
        <v>7148</v>
      </c>
      <c r="S15" s="520"/>
      <c r="T15" s="520"/>
      <c r="U15" s="520"/>
      <c r="V15" s="521"/>
      <c r="W15" s="522" t="s">
        <v>147</v>
      </c>
      <c r="X15" s="418"/>
      <c r="Y15" s="418"/>
      <c r="Z15" s="418"/>
      <c r="AA15" s="418"/>
      <c r="AB15" s="419"/>
      <c r="AC15" s="385">
        <v>467</v>
      </c>
      <c r="AD15" s="386"/>
      <c r="AE15" s="386"/>
      <c r="AF15" s="386"/>
      <c r="AG15" s="387"/>
      <c r="AH15" s="385">
        <v>525</v>
      </c>
      <c r="AI15" s="386"/>
      <c r="AJ15" s="386"/>
      <c r="AK15" s="386"/>
      <c r="AL15" s="445"/>
      <c r="AM15" s="489"/>
      <c r="AN15" s="389"/>
      <c r="AO15" s="389"/>
      <c r="AP15" s="389"/>
      <c r="AQ15" s="389"/>
      <c r="AR15" s="389"/>
      <c r="AS15" s="389"/>
      <c r="AT15" s="390"/>
      <c r="AU15" s="490"/>
      <c r="AV15" s="491"/>
      <c r="AW15" s="491"/>
      <c r="AX15" s="491"/>
      <c r="AY15" s="458" t="s">
        <v>148</v>
      </c>
      <c r="AZ15" s="459"/>
      <c r="BA15" s="459"/>
      <c r="BB15" s="459"/>
      <c r="BC15" s="459"/>
      <c r="BD15" s="459"/>
      <c r="BE15" s="459"/>
      <c r="BF15" s="459"/>
      <c r="BG15" s="459"/>
      <c r="BH15" s="459"/>
      <c r="BI15" s="459"/>
      <c r="BJ15" s="459"/>
      <c r="BK15" s="459"/>
      <c r="BL15" s="459"/>
      <c r="BM15" s="460"/>
      <c r="BN15" s="461">
        <v>886204</v>
      </c>
      <c r="BO15" s="462"/>
      <c r="BP15" s="462"/>
      <c r="BQ15" s="462"/>
      <c r="BR15" s="462"/>
      <c r="BS15" s="462"/>
      <c r="BT15" s="462"/>
      <c r="BU15" s="463"/>
      <c r="BV15" s="461">
        <v>866707</v>
      </c>
      <c r="BW15" s="462"/>
      <c r="BX15" s="462"/>
      <c r="BY15" s="462"/>
      <c r="BZ15" s="462"/>
      <c r="CA15" s="462"/>
      <c r="CB15" s="462"/>
      <c r="CC15" s="463"/>
      <c r="CD15" s="532" t="s">
        <v>149</v>
      </c>
      <c r="CE15" s="533"/>
      <c r="CF15" s="533"/>
      <c r="CG15" s="533"/>
      <c r="CH15" s="533"/>
      <c r="CI15" s="533"/>
      <c r="CJ15" s="533"/>
      <c r="CK15" s="533"/>
      <c r="CL15" s="533"/>
      <c r="CM15" s="533"/>
      <c r="CN15" s="533"/>
      <c r="CO15" s="533"/>
      <c r="CP15" s="533"/>
      <c r="CQ15" s="533"/>
      <c r="CR15" s="533"/>
      <c r="CS15" s="534"/>
      <c r="CT15" s="185"/>
      <c r="CU15" s="186"/>
      <c r="CV15" s="186"/>
      <c r="CW15" s="186"/>
      <c r="CX15" s="186"/>
      <c r="CY15" s="186"/>
      <c r="CZ15" s="186"/>
      <c r="DA15" s="187"/>
      <c r="DB15" s="185"/>
      <c r="DC15" s="186"/>
      <c r="DD15" s="186"/>
      <c r="DE15" s="186"/>
      <c r="DF15" s="186"/>
      <c r="DG15" s="186"/>
      <c r="DH15" s="186"/>
      <c r="DI15" s="187"/>
    </row>
    <row r="16" spans="1:119" ht="18.75" customHeight="1" x14ac:dyDescent="0.2">
      <c r="A16" s="175"/>
      <c r="B16" s="541"/>
      <c r="C16" s="542"/>
      <c r="D16" s="542"/>
      <c r="E16" s="542"/>
      <c r="F16" s="542"/>
      <c r="G16" s="542"/>
      <c r="H16" s="542"/>
      <c r="I16" s="542"/>
      <c r="J16" s="542"/>
      <c r="K16" s="543"/>
      <c r="L16" s="506" t="s">
        <v>150</v>
      </c>
      <c r="M16" s="507"/>
      <c r="N16" s="507"/>
      <c r="O16" s="507"/>
      <c r="P16" s="507"/>
      <c r="Q16" s="508"/>
      <c r="R16" s="509" t="s">
        <v>151</v>
      </c>
      <c r="S16" s="510"/>
      <c r="T16" s="510"/>
      <c r="U16" s="510"/>
      <c r="V16" s="511"/>
      <c r="W16" s="523"/>
      <c r="X16" s="421"/>
      <c r="Y16" s="421"/>
      <c r="Z16" s="421"/>
      <c r="AA16" s="421"/>
      <c r="AB16" s="422"/>
      <c r="AC16" s="512">
        <v>17.2</v>
      </c>
      <c r="AD16" s="513"/>
      <c r="AE16" s="513"/>
      <c r="AF16" s="513"/>
      <c r="AG16" s="514"/>
      <c r="AH16" s="512">
        <v>18.2</v>
      </c>
      <c r="AI16" s="513"/>
      <c r="AJ16" s="513"/>
      <c r="AK16" s="513"/>
      <c r="AL16" s="515"/>
      <c r="AM16" s="489"/>
      <c r="AN16" s="389"/>
      <c r="AO16" s="389"/>
      <c r="AP16" s="389"/>
      <c r="AQ16" s="389"/>
      <c r="AR16" s="389"/>
      <c r="AS16" s="389"/>
      <c r="AT16" s="390"/>
      <c r="AU16" s="490"/>
      <c r="AV16" s="491"/>
      <c r="AW16" s="491"/>
      <c r="AX16" s="491"/>
      <c r="AY16" s="446" t="s">
        <v>152</v>
      </c>
      <c r="AZ16" s="447"/>
      <c r="BA16" s="447"/>
      <c r="BB16" s="447"/>
      <c r="BC16" s="447"/>
      <c r="BD16" s="447"/>
      <c r="BE16" s="447"/>
      <c r="BF16" s="447"/>
      <c r="BG16" s="447"/>
      <c r="BH16" s="447"/>
      <c r="BI16" s="447"/>
      <c r="BJ16" s="447"/>
      <c r="BK16" s="447"/>
      <c r="BL16" s="447"/>
      <c r="BM16" s="448"/>
      <c r="BN16" s="432">
        <v>2362974</v>
      </c>
      <c r="BO16" s="433"/>
      <c r="BP16" s="433"/>
      <c r="BQ16" s="433"/>
      <c r="BR16" s="433"/>
      <c r="BS16" s="433"/>
      <c r="BT16" s="433"/>
      <c r="BU16" s="434"/>
      <c r="BV16" s="432">
        <v>2336291</v>
      </c>
      <c r="BW16" s="433"/>
      <c r="BX16" s="433"/>
      <c r="BY16" s="433"/>
      <c r="BZ16" s="433"/>
      <c r="CA16" s="433"/>
      <c r="CB16" s="433"/>
      <c r="CC16" s="434"/>
      <c r="CD16" s="188"/>
      <c r="CE16" s="464"/>
      <c r="CF16" s="464"/>
      <c r="CG16" s="464"/>
      <c r="CH16" s="464"/>
      <c r="CI16" s="464"/>
      <c r="CJ16" s="464"/>
      <c r="CK16" s="464"/>
      <c r="CL16" s="464"/>
      <c r="CM16" s="464"/>
      <c r="CN16" s="464"/>
      <c r="CO16" s="464"/>
      <c r="CP16" s="464"/>
      <c r="CQ16" s="464"/>
      <c r="CR16" s="464"/>
      <c r="CS16" s="465"/>
      <c r="CT16" s="429"/>
      <c r="CU16" s="430"/>
      <c r="CV16" s="430"/>
      <c r="CW16" s="430"/>
      <c r="CX16" s="430"/>
      <c r="CY16" s="430"/>
      <c r="CZ16" s="430"/>
      <c r="DA16" s="431"/>
      <c r="DB16" s="429"/>
      <c r="DC16" s="430"/>
      <c r="DD16" s="430"/>
      <c r="DE16" s="430"/>
      <c r="DF16" s="430"/>
      <c r="DG16" s="430"/>
      <c r="DH16" s="430"/>
      <c r="DI16" s="431"/>
    </row>
    <row r="17" spans="1:113" ht="18.75" customHeight="1" thickBot="1" x14ac:dyDescent="0.25">
      <c r="A17" s="175"/>
      <c r="B17" s="544"/>
      <c r="C17" s="545"/>
      <c r="D17" s="545"/>
      <c r="E17" s="545"/>
      <c r="F17" s="545"/>
      <c r="G17" s="545"/>
      <c r="H17" s="545"/>
      <c r="I17" s="545"/>
      <c r="J17" s="545"/>
      <c r="K17" s="546"/>
      <c r="L17" s="189"/>
      <c r="M17" s="525" t="s">
        <v>153</v>
      </c>
      <c r="N17" s="526"/>
      <c r="O17" s="526"/>
      <c r="P17" s="526"/>
      <c r="Q17" s="527"/>
      <c r="R17" s="509" t="s">
        <v>154</v>
      </c>
      <c r="S17" s="510"/>
      <c r="T17" s="510"/>
      <c r="U17" s="510"/>
      <c r="V17" s="511"/>
      <c r="W17" s="522" t="s">
        <v>155</v>
      </c>
      <c r="X17" s="418"/>
      <c r="Y17" s="418"/>
      <c r="Z17" s="418"/>
      <c r="AA17" s="418"/>
      <c r="AB17" s="419"/>
      <c r="AC17" s="385">
        <v>2109</v>
      </c>
      <c r="AD17" s="386"/>
      <c r="AE17" s="386"/>
      <c r="AF17" s="386"/>
      <c r="AG17" s="387"/>
      <c r="AH17" s="385">
        <v>2174</v>
      </c>
      <c r="AI17" s="386"/>
      <c r="AJ17" s="386"/>
      <c r="AK17" s="386"/>
      <c r="AL17" s="445"/>
      <c r="AM17" s="489"/>
      <c r="AN17" s="389"/>
      <c r="AO17" s="389"/>
      <c r="AP17" s="389"/>
      <c r="AQ17" s="389"/>
      <c r="AR17" s="389"/>
      <c r="AS17" s="389"/>
      <c r="AT17" s="390"/>
      <c r="AU17" s="490"/>
      <c r="AV17" s="491"/>
      <c r="AW17" s="491"/>
      <c r="AX17" s="491"/>
      <c r="AY17" s="446" t="s">
        <v>156</v>
      </c>
      <c r="AZ17" s="447"/>
      <c r="BA17" s="447"/>
      <c r="BB17" s="447"/>
      <c r="BC17" s="447"/>
      <c r="BD17" s="447"/>
      <c r="BE17" s="447"/>
      <c r="BF17" s="447"/>
      <c r="BG17" s="447"/>
      <c r="BH17" s="447"/>
      <c r="BI17" s="447"/>
      <c r="BJ17" s="447"/>
      <c r="BK17" s="447"/>
      <c r="BL17" s="447"/>
      <c r="BM17" s="448"/>
      <c r="BN17" s="432">
        <v>1122367</v>
      </c>
      <c r="BO17" s="433"/>
      <c r="BP17" s="433"/>
      <c r="BQ17" s="433"/>
      <c r="BR17" s="433"/>
      <c r="BS17" s="433"/>
      <c r="BT17" s="433"/>
      <c r="BU17" s="434"/>
      <c r="BV17" s="432">
        <v>1093808</v>
      </c>
      <c r="BW17" s="433"/>
      <c r="BX17" s="433"/>
      <c r="BY17" s="433"/>
      <c r="BZ17" s="433"/>
      <c r="CA17" s="433"/>
      <c r="CB17" s="433"/>
      <c r="CC17" s="434"/>
      <c r="CD17" s="188"/>
      <c r="CE17" s="464"/>
      <c r="CF17" s="464"/>
      <c r="CG17" s="464"/>
      <c r="CH17" s="464"/>
      <c r="CI17" s="464"/>
      <c r="CJ17" s="464"/>
      <c r="CK17" s="464"/>
      <c r="CL17" s="464"/>
      <c r="CM17" s="464"/>
      <c r="CN17" s="464"/>
      <c r="CO17" s="464"/>
      <c r="CP17" s="464"/>
      <c r="CQ17" s="464"/>
      <c r="CR17" s="464"/>
      <c r="CS17" s="465"/>
      <c r="CT17" s="429"/>
      <c r="CU17" s="430"/>
      <c r="CV17" s="430"/>
      <c r="CW17" s="430"/>
      <c r="CX17" s="430"/>
      <c r="CY17" s="430"/>
      <c r="CZ17" s="430"/>
      <c r="DA17" s="431"/>
      <c r="DB17" s="429"/>
      <c r="DC17" s="430"/>
      <c r="DD17" s="430"/>
      <c r="DE17" s="430"/>
      <c r="DF17" s="430"/>
      <c r="DG17" s="430"/>
      <c r="DH17" s="430"/>
      <c r="DI17" s="431"/>
    </row>
    <row r="18" spans="1:113" ht="18.75" customHeight="1" thickBot="1" x14ac:dyDescent="0.25">
      <c r="A18" s="175"/>
      <c r="B18" s="482" t="s">
        <v>157</v>
      </c>
      <c r="C18" s="483"/>
      <c r="D18" s="483"/>
      <c r="E18" s="484"/>
      <c r="F18" s="484"/>
      <c r="G18" s="484"/>
      <c r="H18" s="484"/>
      <c r="I18" s="484"/>
      <c r="J18" s="484"/>
      <c r="K18" s="484"/>
      <c r="L18" s="485">
        <v>24.85</v>
      </c>
      <c r="M18" s="485"/>
      <c r="N18" s="485"/>
      <c r="O18" s="485"/>
      <c r="P18" s="485"/>
      <c r="Q18" s="485"/>
      <c r="R18" s="486"/>
      <c r="S18" s="486"/>
      <c r="T18" s="486"/>
      <c r="U18" s="486"/>
      <c r="V18" s="487"/>
      <c r="W18" s="503"/>
      <c r="X18" s="504"/>
      <c r="Y18" s="504"/>
      <c r="Z18" s="504"/>
      <c r="AA18" s="504"/>
      <c r="AB18" s="528"/>
      <c r="AC18" s="402">
        <v>77.5</v>
      </c>
      <c r="AD18" s="403"/>
      <c r="AE18" s="403"/>
      <c r="AF18" s="403"/>
      <c r="AG18" s="488"/>
      <c r="AH18" s="402">
        <v>75.5</v>
      </c>
      <c r="AI18" s="403"/>
      <c r="AJ18" s="403"/>
      <c r="AK18" s="403"/>
      <c r="AL18" s="404"/>
      <c r="AM18" s="489"/>
      <c r="AN18" s="389"/>
      <c r="AO18" s="389"/>
      <c r="AP18" s="389"/>
      <c r="AQ18" s="389"/>
      <c r="AR18" s="389"/>
      <c r="AS18" s="389"/>
      <c r="AT18" s="390"/>
      <c r="AU18" s="490"/>
      <c r="AV18" s="491"/>
      <c r="AW18" s="491"/>
      <c r="AX18" s="491"/>
      <c r="AY18" s="446" t="s">
        <v>158</v>
      </c>
      <c r="AZ18" s="447"/>
      <c r="BA18" s="447"/>
      <c r="BB18" s="447"/>
      <c r="BC18" s="447"/>
      <c r="BD18" s="447"/>
      <c r="BE18" s="447"/>
      <c r="BF18" s="447"/>
      <c r="BG18" s="447"/>
      <c r="BH18" s="447"/>
      <c r="BI18" s="447"/>
      <c r="BJ18" s="447"/>
      <c r="BK18" s="447"/>
      <c r="BL18" s="447"/>
      <c r="BM18" s="448"/>
      <c r="BN18" s="432">
        <v>2394927</v>
      </c>
      <c r="BO18" s="433"/>
      <c r="BP18" s="433"/>
      <c r="BQ18" s="433"/>
      <c r="BR18" s="433"/>
      <c r="BS18" s="433"/>
      <c r="BT18" s="433"/>
      <c r="BU18" s="434"/>
      <c r="BV18" s="432">
        <v>2362855</v>
      </c>
      <c r="BW18" s="433"/>
      <c r="BX18" s="433"/>
      <c r="BY18" s="433"/>
      <c r="BZ18" s="433"/>
      <c r="CA18" s="433"/>
      <c r="CB18" s="433"/>
      <c r="CC18" s="434"/>
      <c r="CD18" s="188"/>
      <c r="CE18" s="464"/>
      <c r="CF18" s="464"/>
      <c r="CG18" s="464"/>
      <c r="CH18" s="464"/>
      <c r="CI18" s="464"/>
      <c r="CJ18" s="464"/>
      <c r="CK18" s="464"/>
      <c r="CL18" s="464"/>
      <c r="CM18" s="464"/>
      <c r="CN18" s="464"/>
      <c r="CO18" s="464"/>
      <c r="CP18" s="464"/>
      <c r="CQ18" s="464"/>
      <c r="CR18" s="464"/>
      <c r="CS18" s="465"/>
      <c r="CT18" s="429"/>
      <c r="CU18" s="430"/>
      <c r="CV18" s="430"/>
      <c r="CW18" s="430"/>
      <c r="CX18" s="430"/>
      <c r="CY18" s="430"/>
      <c r="CZ18" s="430"/>
      <c r="DA18" s="431"/>
      <c r="DB18" s="429"/>
      <c r="DC18" s="430"/>
      <c r="DD18" s="430"/>
      <c r="DE18" s="430"/>
      <c r="DF18" s="430"/>
      <c r="DG18" s="430"/>
      <c r="DH18" s="430"/>
      <c r="DI18" s="431"/>
    </row>
    <row r="19" spans="1:113" ht="18.75" customHeight="1" thickBot="1" x14ac:dyDescent="0.25">
      <c r="A19" s="175"/>
      <c r="B19" s="482" t="s">
        <v>159</v>
      </c>
      <c r="C19" s="483"/>
      <c r="D19" s="483"/>
      <c r="E19" s="484"/>
      <c r="F19" s="484"/>
      <c r="G19" s="484"/>
      <c r="H19" s="484"/>
      <c r="I19" s="484"/>
      <c r="J19" s="484"/>
      <c r="K19" s="484"/>
      <c r="L19" s="492">
        <v>277</v>
      </c>
      <c r="M19" s="492"/>
      <c r="N19" s="492"/>
      <c r="O19" s="492"/>
      <c r="P19" s="492"/>
      <c r="Q19" s="492"/>
      <c r="R19" s="493"/>
      <c r="S19" s="493"/>
      <c r="T19" s="493"/>
      <c r="U19" s="493"/>
      <c r="V19" s="494"/>
      <c r="W19" s="501"/>
      <c r="X19" s="502"/>
      <c r="Y19" s="502"/>
      <c r="Z19" s="502"/>
      <c r="AA19" s="502"/>
      <c r="AB19" s="502"/>
      <c r="AC19" s="505"/>
      <c r="AD19" s="505"/>
      <c r="AE19" s="505"/>
      <c r="AF19" s="505"/>
      <c r="AG19" s="505"/>
      <c r="AH19" s="505"/>
      <c r="AI19" s="505"/>
      <c r="AJ19" s="505"/>
      <c r="AK19" s="505"/>
      <c r="AL19" s="524"/>
      <c r="AM19" s="489"/>
      <c r="AN19" s="389"/>
      <c r="AO19" s="389"/>
      <c r="AP19" s="389"/>
      <c r="AQ19" s="389"/>
      <c r="AR19" s="389"/>
      <c r="AS19" s="389"/>
      <c r="AT19" s="390"/>
      <c r="AU19" s="490"/>
      <c r="AV19" s="491"/>
      <c r="AW19" s="491"/>
      <c r="AX19" s="491"/>
      <c r="AY19" s="446" t="s">
        <v>160</v>
      </c>
      <c r="AZ19" s="447"/>
      <c r="BA19" s="447"/>
      <c r="BB19" s="447"/>
      <c r="BC19" s="447"/>
      <c r="BD19" s="447"/>
      <c r="BE19" s="447"/>
      <c r="BF19" s="447"/>
      <c r="BG19" s="447"/>
      <c r="BH19" s="447"/>
      <c r="BI19" s="447"/>
      <c r="BJ19" s="447"/>
      <c r="BK19" s="447"/>
      <c r="BL19" s="447"/>
      <c r="BM19" s="448"/>
      <c r="BN19" s="432">
        <v>3434523</v>
      </c>
      <c r="BO19" s="433"/>
      <c r="BP19" s="433"/>
      <c r="BQ19" s="433"/>
      <c r="BR19" s="433"/>
      <c r="BS19" s="433"/>
      <c r="BT19" s="433"/>
      <c r="BU19" s="434"/>
      <c r="BV19" s="432">
        <v>3409388</v>
      </c>
      <c r="BW19" s="433"/>
      <c r="BX19" s="433"/>
      <c r="BY19" s="433"/>
      <c r="BZ19" s="433"/>
      <c r="CA19" s="433"/>
      <c r="CB19" s="433"/>
      <c r="CC19" s="434"/>
      <c r="CD19" s="188"/>
      <c r="CE19" s="464"/>
      <c r="CF19" s="464"/>
      <c r="CG19" s="464"/>
      <c r="CH19" s="464"/>
      <c r="CI19" s="464"/>
      <c r="CJ19" s="464"/>
      <c r="CK19" s="464"/>
      <c r="CL19" s="464"/>
      <c r="CM19" s="464"/>
      <c r="CN19" s="464"/>
      <c r="CO19" s="464"/>
      <c r="CP19" s="464"/>
      <c r="CQ19" s="464"/>
      <c r="CR19" s="464"/>
      <c r="CS19" s="465"/>
      <c r="CT19" s="429"/>
      <c r="CU19" s="430"/>
      <c r="CV19" s="430"/>
      <c r="CW19" s="430"/>
      <c r="CX19" s="430"/>
      <c r="CY19" s="430"/>
      <c r="CZ19" s="430"/>
      <c r="DA19" s="431"/>
      <c r="DB19" s="429"/>
      <c r="DC19" s="430"/>
      <c r="DD19" s="430"/>
      <c r="DE19" s="430"/>
      <c r="DF19" s="430"/>
      <c r="DG19" s="430"/>
      <c r="DH19" s="430"/>
      <c r="DI19" s="431"/>
    </row>
    <row r="20" spans="1:113" ht="18.75" customHeight="1" thickBot="1" x14ac:dyDescent="0.25">
      <c r="A20" s="175"/>
      <c r="B20" s="482" t="s">
        <v>161</v>
      </c>
      <c r="C20" s="483"/>
      <c r="D20" s="483"/>
      <c r="E20" s="484"/>
      <c r="F20" s="484"/>
      <c r="G20" s="484"/>
      <c r="H20" s="484"/>
      <c r="I20" s="484"/>
      <c r="J20" s="484"/>
      <c r="K20" s="484"/>
      <c r="L20" s="492">
        <v>3092</v>
      </c>
      <c r="M20" s="492"/>
      <c r="N20" s="492"/>
      <c r="O20" s="492"/>
      <c r="P20" s="492"/>
      <c r="Q20" s="492"/>
      <c r="R20" s="493"/>
      <c r="S20" s="493"/>
      <c r="T20" s="493"/>
      <c r="U20" s="493"/>
      <c r="V20" s="494"/>
      <c r="W20" s="503"/>
      <c r="X20" s="504"/>
      <c r="Y20" s="504"/>
      <c r="Z20" s="504"/>
      <c r="AA20" s="504"/>
      <c r="AB20" s="504"/>
      <c r="AC20" s="495"/>
      <c r="AD20" s="495"/>
      <c r="AE20" s="495"/>
      <c r="AF20" s="495"/>
      <c r="AG20" s="495"/>
      <c r="AH20" s="495"/>
      <c r="AI20" s="495"/>
      <c r="AJ20" s="495"/>
      <c r="AK20" s="495"/>
      <c r="AL20" s="496"/>
      <c r="AM20" s="497"/>
      <c r="AN20" s="394"/>
      <c r="AO20" s="394"/>
      <c r="AP20" s="394"/>
      <c r="AQ20" s="394"/>
      <c r="AR20" s="394"/>
      <c r="AS20" s="394"/>
      <c r="AT20" s="395"/>
      <c r="AU20" s="498"/>
      <c r="AV20" s="499"/>
      <c r="AW20" s="499"/>
      <c r="AX20" s="500"/>
      <c r="AY20" s="446"/>
      <c r="AZ20" s="447"/>
      <c r="BA20" s="447"/>
      <c r="BB20" s="447"/>
      <c r="BC20" s="447"/>
      <c r="BD20" s="447"/>
      <c r="BE20" s="447"/>
      <c r="BF20" s="447"/>
      <c r="BG20" s="447"/>
      <c r="BH20" s="447"/>
      <c r="BI20" s="447"/>
      <c r="BJ20" s="447"/>
      <c r="BK20" s="447"/>
      <c r="BL20" s="447"/>
      <c r="BM20" s="448"/>
      <c r="BN20" s="432"/>
      <c r="BO20" s="433"/>
      <c r="BP20" s="433"/>
      <c r="BQ20" s="433"/>
      <c r="BR20" s="433"/>
      <c r="BS20" s="433"/>
      <c r="BT20" s="433"/>
      <c r="BU20" s="434"/>
      <c r="BV20" s="432"/>
      <c r="BW20" s="433"/>
      <c r="BX20" s="433"/>
      <c r="BY20" s="433"/>
      <c r="BZ20" s="433"/>
      <c r="CA20" s="433"/>
      <c r="CB20" s="433"/>
      <c r="CC20" s="434"/>
      <c r="CD20" s="188"/>
      <c r="CE20" s="464"/>
      <c r="CF20" s="464"/>
      <c r="CG20" s="464"/>
      <c r="CH20" s="464"/>
      <c r="CI20" s="464"/>
      <c r="CJ20" s="464"/>
      <c r="CK20" s="464"/>
      <c r="CL20" s="464"/>
      <c r="CM20" s="464"/>
      <c r="CN20" s="464"/>
      <c r="CO20" s="464"/>
      <c r="CP20" s="464"/>
      <c r="CQ20" s="464"/>
      <c r="CR20" s="464"/>
      <c r="CS20" s="465"/>
      <c r="CT20" s="429"/>
      <c r="CU20" s="430"/>
      <c r="CV20" s="430"/>
      <c r="CW20" s="430"/>
      <c r="CX20" s="430"/>
      <c r="CY20" s="430"/>
      <c r="CZ20" s="430"/>
      <c r="DA20" s="431"/>
      <c r="DB20" s="429"/>
      <c r="DC20" s="430"/>
      <c r="DD20" s="430"/>
      <c r="DE20" s="430"/>
      <c r="DF20" s="430"/>
      <c r="DG20" s="430"/>
      <c r="DH20" s="430"/>
      <c r="DI20" s="431"/>
    </row>
    <row r="21" spans="1:113" ht="18.75" customHeight="1" thickBot="1" x14ac:dyDescent="0.25">
      <c r="A21" s="175"/>
      <c r="B21" s="479" t="s">
        <v>162</v>
      </c>
      <c r="C21" s="480"/>
      <c r="D21" s="480"/>
      <c r="E21" s="480"/>
      <c r="F21" s="480"/>
      <c r="G21" s="480"/>
      <c r="H21" s="480"/>
      <c r="I21" s="480"/>
      <c r="J21" s="480"/>
      <c r="K21" s="480"/>
      <c r="L21" s="480"/>
      <c r="M21" s="480"/>
      <c r="N21" s="480"/>
      <c r="O21" s="480"/>
      <c r="P21" s="480"/>
      <c r="Q21" s="480"/>
      <c r="R21" s="480"/>
      <c r="S21" s="480"/>
      <c r="T21" s="480"/>
      <c r="U21" s="480"/>
      <c r="V21" s="480"/>
      <c r="W21" s="480"/>
      <c r="X21" s="480"/>
      <c r="Y21" s="480"/>
      <c r="Z21" s="480"/>
      <c r="AA21" s="480"/>
      <c r="AB21" s="480"/>
      <c r="AC21" s="480"/>
      <c r="AD21" s="480"/>
      <c r="AE21" s="480"/>
      <c r="AF21" s="480"/>
      <c r="AG21" s="480"/>
      <c r="AH21" s="480"/>
      <c r="AI21" s="480"/>
      <c r="AJ21" s="480"/>
      <c r="AK21" s="480"/>
      <c r="AL21" s="480"/>
      <c r="AM21" s="480"/>
      <c r="AN21" s="480"/>
      <c r="AO21" s="480"/>
      <c r="AP21" s="480"/>
      <c r="AQ21" s="480"/>
      <c r="AR21" s="480"/>
      <c r="AS21" s="480"/>
      <c r="AT21" s="480"/>
      <c r="AU21" s="480"/>
      <c r="AV21" s="480"/>
      <c r="AW21" s="480"/>
      <c r="AX21" s="481"/>
      <c r="AY21" s="405"/>
      <c r="AZ21" s="406"/>
      <c r="BA21" s="406"/>
      <c r="BB21" s="406"/>
      <c r="BC21" s="406"/>
      <c r="BD21" s="406"/>
      <c r="BE21" s="406"/>
      <c r="BF21" s="406"/>
      <c r="BG21" s="406"/>
      <c r="BH21" s="406"/>
      <c r="BI21" s="406"/>
      <c r="BJ21" s="406"/>
      <c r="BK21" s="406"/>
      <c r="BL21" s="406"/>
      <c r="BM21" s="407"/>
      <c r="BN21" s="466"/>
      <c r="BO21" s="467"/>
      <c r="BP21" s="467"/>
      <c r="BQ21" s="467"/>
      <c r="BR21" s="467"/>
      <c r="BS21" s="467"/>
      <c r="BT21" s="467"/>
      <c r="BU21" s="468"/>
      <c r="BV21" s="466"/>
      <c r="BW21" s="467"/>
      <c r="BX21" s="467"/>
      <c r="BY21" s="467"/>
      <c r="BZ21" s="467"/>
      <c r="CA21" s="467"/>
      <c r="CB21" s="467"/>
      <c r="CC21" s="468"/>
      <c r="CD21" s="188"/>
      <c r="CE21" s="464"/>
      <c r="CF21" s="464"/>
      <c r="CG21" s="464"/>
      <c r="CH21" s="464"/>
      <c r="CI21" s="464"/>
      <c r="CJ21" s="464"/>
      <c r="CK21" s="464"/>
      <c r="CL21" s="464"/>
      <c r="CM21" s="464"/>
      <c r="CN21" s="464"/>
      <c r="CO21" s="464"/>
      <c r="CP21" s="464"/>
      <c r="CQ21" s="464"/>
      <c r="CR21" s="464"/>
      <c r="CS21" s="465"/>
      <c r="CT21" s="429"/>
      <c r="CU21" s="430"/>
      <c r="CV21" s="430"/>
      <c r="CW21" s="430"/>
      <c r="CX21" s="430"/>
      <c r="CY21" s="430"/>
      <c r="CZ21" s="430"/>
      <c r="DA21" s="431"/>
      <c r="DB21" s="429"/>
      <c r="DC21" s="430"/>
      <c r="DD21" s="430"/>
      <c r="DE21" s="430"/>
      <c r="DF21" s="430"/>
      <c r="DG21" s="430"/>
      <c r="DH21" s="430"/>
      <c r="DI21" s="431"/>
    </row>
    <row r="22" spans="1:113" ht="18.75" customHeight="1" x14ac:dyDescent="0.2">
      <c r="A22" s="175"/>
      <c r="B22" s="408" t="s">
        <v>163</v>
      </c>
      <c r="C22" s="409"/>
      <c r="D22" s="410"/>
      <c r="E22" s="417" t="s">
        <v>1</v>
      </c>
      <c r="F22" s="418"/>
      <c r="G22" s="418"/>
      <c r="H22" s="418"/>
      <c r="I22" s="418"/>
      <c r="J22" s="418"/>
      <c r="K22" s="419"/>
      <c r="L22" s="417" t="s">
        <v>164</v>
      </c>
      <c r="M22" s="418"/>
      <c r="N22" s="418"/>
      <c r="O22" s="418"/>
      <c r="P22" s="419"/>
      <c r="Q22" s="423" t="s">
        <v>165</v>
      </c>
      <c r="R22" s="424"/>
      <c r="S22" s="424"/>
      <c r="T22" s="424"/>
      <c r="U22" s="424"/>
      <c r="V22" s="425"/>
      <c r="W22" s="474" t="s">
        <v>166</v>
      </c>
      <c r="X22" s="409"/>
      <c r="Y22" s="410"/>
      <c r="Z22" s="417" t="s">
        <v>1</v>
      </c>
      <c r="AA22" s="418"/>
      <c r="AB22" s="418"/>
      <c r="AC22" s="418"/>
      <c r="AD22" s="418"/>
      <c r="AE22" s="418"/>
      <c r="AF22" s="418"/>
      <c r="AG22" s="419"/>
      <c r="AH22" s="435" t="s">
        <v>167</v>
      </c>
      <c r="AI22" s="418"/>
      <c r="AJ22" s="418"/>
      <c r="AK22" s="418"/>
      <c r="AL22" s="419"/>
      <c r="AM22" s="435" t="s">
        <v>168</v>
      </c>
      <c r="AN22" s="436"/>
      <c r="AO22" s="436"/>
      <c r="AP22" s="436"/>
      <c r="AQ22" s="436"/>
      <c r="AR22" s="437"/>
      <c r="AS22" s="423" t="s">
        <v>165</v>
      </c>
      <c r="AT22" s="424"/>
      <c r="AU22" s="424"/>
      <c r="AV22" s="424"/>
      <c r="AW22" s="424"/>
      <c r="AX22" s="441"/>
      <c r="AY22" s="458" t="s">
        <v>169</v>
      </c>
      <c r="AZ22" s="459"/>
      <c r="BA22" s="459"/>
      <c r="BB22" s="459"/>
      <c r="BC22" s="459"/>
      <c r="BD22" s="459"/>
      <c r="BE22" s="459"/>
      <c r="BF22" s="459"/>
      <c r="BG22" s="459"/>
      <c r="BH22" s="459"/>
      <c r="BI22" s="459"/>
      <c r="BJ22" s="459"/>
      <c r="BK22" s="459"/>
      <c r="BL22" s="459"/>
      <c r="BM22" s="460"/>
      <c r="BN22" s="461">
        <v>3074029</v>
      </c>
      <c r="BO22" s="462"/>
      <c r="BP22" s="462"/>
      <c r="BQ22" s="462"/>
      <c r="BR22" s="462"/>
      <c r="BS22" s="462"/>
      <c r="BT22" s="462"/>
      <c r="BU22" s="463"/>
      <c r="BV22" s="461">
        <v>3354041</v>
      </c>
      <c r="BW22" s="462"/>
      <c r="BX22" s="462"/>
      <c r="BY22" s="462"/>
      <c r="BZ22" s="462"/>
      <c r="CA22" s="462"/>
      <c r="CB22" s="462"/>
      <c r="CC22" s="463"/>
      <c r="CD22" s="188"/>
      <c r="CE22" s="464"/>
      <c r="CF22" s="464"/>
      <c r="CG22" s="464"/>
      <c r="CH22" s="464"/>
      <c r="CI22" s="464"/>
      <c r="CJ22" s="464"/>
      <c r="CK22" s="464"/>
      <c r="CL22" s="464"/>
      <c r="CM22" s="464"/>
      <c r="CN22" s="464"/>
      <c r="CO22" s="464"/>
      <c r="CP22" s="464"/>
      <c r="CQ22" s="464"/>
      <c r="CR22" s="464"/>
      <c r="CS22" s="465"/>
      <c r="CT22" s="429"/>
      <c r="CU22" s="430"/>
      <c r="CV22" s="430"/>
      <c r="CW22" s="430"/>
      <c r="CX22" s="430"/>
      <c r="CY22" s="430"/>
      <c r="CZ22" s="430"/>
      <c r="DA22" s="431"/>
      <c r="DB22" s="429"/>
      <c r="DC22" s="430"/>
      <c r="DD22" s="430"/>
      <c r="DE22" s="430"/>
      <c r="DF22" s="430"/>
      <c r="DG22" s="430"/>
      <c r="DH22" s="430"/>
      <c r="DI22" s="431"/>
    </row>
    <row r="23" spans="1:113" ht="18.75" customHeight="1" x14ac:dyDescent="0.2">
      <c r="A23" s="175"/>
      <c r="B23" s="411"/>
      <c r="C23" s="412"/>
      <c r="D23" s="413"/>
      <c r="E23" s="420"/>
      <c r="F23" s="421"/>
      <c r="G23" s="421"/>
      <c r="H23" s="421"/>
      <c r="I23" s="421"/>
      <c r="J23" s="421"/>
      <c r="K23" s="422"/>
      <c r="L23" s="420"/>
      <c r="M23" s="421"/>
      <c r="N23" s="421"/>
      <c r="O23" s="421"/>
      <c r="P23" s="422"/>
      <c r="Q23" s="426"/>
      <c r="R23" s="427"/>
      <c r="S23" s="427"/>
      <c r="T23" s="427"/>
      <c r="U23" s="427"/>
      <c r="V23" s="428"/>
      <c r="W23" s="475"/>
      <c r="X23" s="412"/>
      <c r="Y23" s="413"/>
      <c r="Z23" s="420"/>
      <c r="AA23" s="421"/>
      <c r="AB23" s="421"/>
      <c r="AC23" s="421"/>
      <c r="AD23" s="421"/>
      <c r="AE23" s="421"/>
      <c r="AF23" s="421"/>
      <c r="AG23" s="422"/>
      <c r="AH23" s="420"/>
      <c r="AI23" s="421"/>
      <c r="AJ23" s="421"/>
      <c r="AK23" s="421"/>
      <c r="AL23" s="422"/>
      <c r="AM23" s="438"/>
      <c r="AN23" s="439"/>
      <c r="AO23" s="439"/>
      <c r="AP23" s="439"/>
      <c r="AQ23" s="439"/>
      <c r="AR23" s="440"/>
      <c r="AS23" s="426"/>
      <c r="AT23" s="427"/>
      <c r="AU23" s="427"/>
      <c r="AV23" s="427"/>
      <c r="AW23" s="427"/>
      <c r="AX23" s="442"/>
      <c r="AY23" s="446" t="s">
        <v>170</v>
      </c>
      <c r="AZ23" s="447"/>
      <c r="BA23" s="447"/>
      <c r="BB23" s="447"/>
      <c r="BC23" s="447"/>
      <c r="BD23" s="447"/>
      <c r="BE23" s="447"/>
      <c r="BF23" s="447"/>
      <c r="BG23" s="447"/>
      <c r="BH23" s="447"/>
      <c r="BI23" s="447"/>
      <c r="BJ23" s="447"/>
      <c r="BK23" s="447"/>
      <c r="BL23" s="447"/>
      <c r="BM23" s="448"/>
      <c r="BN23" s="432">
        <v>2544971</v>
      </c>
      <c r="BO23" s="433"/>
      <c r="BP23" s="433"/>
      <c r="BQ23" s="433"/>
      <c r="BR23" s="433"/>
      <c r="BS23" s="433"/>
      <c r="BT23" s="433"/>
      <c r="BU23" s="434"/>
      <c r="BV23" s="432">
        <v>2753197</v>
      </c>
      <c r="BW23" s="433"/>
      <c r="BX23" s="433"/>
      <c r="BY23" s="433"/>
      <c r="BZ23" s="433"/>
      <c r="CA23" s="433"/>
      <c r="CB23" s="433"/>
      <c r="CC23" s="434"/>
      <c r="CD23" s="188"/>
      <c r="CE23" s="464"/>
      <c r="CF23" s="464"/>
      <c r="CG23" s="464"/>
      <c r="CH23" s="464"/>
      <c r="CI23" s="464"/>
      <c r="CJ23" s="464"/>
      <c r="CK23" s="464"/>
      <c r="CL23" s="464"/>
      <c r="CM23" s="464"/>
      <c r="CN23" s="464"/>
      <c r="CO23" s="464"/>
      <c r="CP23" s="464"/>
      <c r="CQ23" s="464"/>
      <c r="CR23" s="464"/>
      <c r="CS23" s="465"/>
      <c r="CT23" s="429"/>
      <c r="CU23" s="430"/>
      <c r="CV23" s="430"/>
      <c r="CW23" s="430"/>
      <c r="CX23" s="430"/>
      <c r="CY23" s="430"/>
      <c r="CZ23" s="430"/>
      <c r="DA23" s="431"/>
      <c r="DB23" s="429"/>
      <c r="DC23" s="430"/>
      <c r="DD23" s="430"/>
      <c r="DE23" s="430"/>
      <c r="DF23" s="430"/>
      <c r="DG23" s="430"/>
      <c r="DH23" s="430"/>
      <c r="DI23" s="431"/>
    </row>
    <row r="24" spans="1:113" ht="18.75" customHeight="1" thickBot="1" x14ac:dyDescent="0.25">
      <c r="A24" s="175"/>
      <c r="B24" s="411"/>
      <c r="C24" s="412"/>
      <c r="D24" s="413"/>
      <c r="E24" s="388" t="s">
        <v>171</v>
      </c>
      <c r="F24" s="389"/>
      <c r="G24" s="389"/>
      <c r="H24" s="389"/>
      <c r="I24" s="389"/>
      <c r="J24" s="389"/>
      <c r="K24" s="390"/>
      <c r="L24" s="385">
        <v>1</v>
      </c>
      <c r="M24" s="386"/>
      <c r="N24" s="386"/>
      <c r="O24" s="386"/>
      <c r="P24" s="387"/>
      <c r="Q24" s="385">
        <v>7600</v>
      </c>
      <c r="R24" s="386"/>
      <c r="S24" s="386"/>
      <c r="T24" s="386"/>
      <c r="U24" s="386"/>
      <c r="V24" s="387"/>
      <c r="W24" s="475"/>
      <c r="X24" s="412"/>
      <c r="Y24" s="413"/>
      <c r="Z24" s="388" t="s">
        <v>172</v>
      </c>
      <c r="AA24" s="389"/>
      <c r="AB24" s="389"/>
      <c r="AC24" s="389"/>
      <c r="AD24" s="389"/>
      <c r="AE24" s="389"/>
      <c r="AF24" s="389"/>
      <c r="AG24" s="390"/>
      <c r="AH24" s="385">
        <v>84</v>
      </c>
      <c r="AI24" s="386"/>
      <c r="AJ24" s="386"/>
      <c r="AK24" s="386"/>
      <c r="AL24" s="387"/>
      <c r="AM24" s="385">
        <v>247716</v>
      </c>
      <c r="AN24" s="386"/>
      <c r="AO24" s="386"/>
      <c r="AP24" s="386"/>
      <c r="AQ24" s="386"/>
      <c r="AR24" s="387"/>
      <c r="AS24" s="385">
        <v>2949</v>
      </c>
      <c r="AT24" s="386"/>
      <c r="AU24" s="386"/>
      <c r="AV24" s="386"/>
      <c r="AW24" s="386"/>
      <c r="AX24" s="445"/>
      <c r="AY24" s="405" t="s">
        <v>173</v>
      </c>
      <c r="AZ24" s="406"/>
      <c r="BA24" s="406"/>
      <c r="BB24" s="406"/>
      <c r="BC24" s="406"/>
      <c r="BD24" s="406"/>
      <c r="BE24" s="406"/>
      <c r="BF24" s="406"/>
      <c r="BG24" s="406"/>
      <c r="BH24" s="406"/>
      <c r="BI24" s="406"/>
      <c r="BJ24" s="406"/>
      <c r="BK24" s="406"/>
      <c r="BL24" s="406"/>
      <c r="BM24" s="407"/>
      <c r="BN24" s="432">
        <v>1665446</v>
      </c>
      <c r="BO24" s="433"/>
      <c r="BP24" s="433"/>
      <c r="BQ24" s="433"/>
      <c r="BR24" s="433"/>
      <c r="BS24" s="433"/>
      <c r="BT24" s="433"/>
      <c r="BU24" s="434"/>
      <c r="BV24" s="432">
        <v>1840525</v>
      </c>
      <c r="BW24" s="433"/>
      <c r="BX24" s="433"/>
      <c r="BY24" s="433"/>
      <c r="BZ24" s="433"/>
      <c r="CA24" s="433"/>
      <c r="CB24" s="433"/>
      <c r="CC24" s="434"/>
      <c r="CD24" s="188"/>
      <c r="CE24" s="464"/>
      <c r="CF24" s="464"/>
      <c r="CG24" s="464"/>
      <c r="CH24" s="464"/>
      <c r="CI24" s="464"/>
      <c r="CJ24" s="464"/>
      <c r="CK24" s="464"/>
      <c r="CL24" s="464"/>
      <c r="CM24" s="464"/>
      <c r="CN24" s="464"/>
      <c r="CO24" s="464"/>
      <c r="CP24" s="464"/>
      <c r="CQ24" s="464"/>
      <c r="CR24" s="464"/>
      <c r="CS24" s="465"/>
      <c r="CT24" s="429"/>
      <c r="CU24" s="430"/>
      <c r="CV24" s="430"/>
      <c r="CW24" s="430"/>
      <c r="CX24" s="430"/>
      <c r="CY24" s="430"/>
      <c r="CZ24" s="430"/>
      <c r="DA24" s="431"/>
      <c r="DB24" s="429"/>
      <c r="DC24" s="430"/>
      <c r="DD24" s="430"/>
      <c r="DE24" s="430"/>
      <c r="DF24" s="430"/>
      <c r="DG24" s="430"/>
      <c r="DH24" s="430"/>
      <c r="DI24" s="431"/>
    </row>
    <row r="25" spans="1:113" ht="18.75" customHeight="1" x14ac:dyDescent="0.2">
      <c r="A25" s="175"/>
      <c r="B25" s="411"/>
      <c r="C25" s="412"/>
      <c r="D25" s="413"/>
      <c r="E25" s="388" t="s">
        <v>174</v>
      </c>
      <c r="F25" s="389"/>
      <c r="G25" s="389"/>
      <c r="H25" s="389"/>
      <c r="I25" s="389"/>
      <c r="J25" s="389"/>
      <c r="K25" s="390"/>
      <c r="L25" s="385">
        <v>1</v>
      </c>
      <c r="M25" s="386"/>
      <c r="N25" s="386"/>
      <c r="O25" s="386"/>
      <c r="P25" s="387"/>
      <c r="Q25" s="385">
        <v>6090</v>
      </c>
      <c r="R25" s="386"/>
      <c r="S25" s="386"/>
      <c r="T25" s="386"/>
      <c r="U25" s="386"/>
      <c r="V25" s="387"/>
      <c r="W25" s="475"/>
      <c r="X25" s="412"/>
      <c r="Y25" s="413"/>
      <c r="Z25" s="388" t="s">
        <v>175</v>
      </c>
      <c r="AA25" s="389"/>
      <c r="AB25" s="389"/>
      <c r="AC25" s="389"/>
      <c r="AD25" s="389"/>
      <c r="AE25" s="389"/>
      <c r="AF25" s="389"/>
      <c r="AG25" s="390"/>
      <c r="AH25" s="385" t="s">
        <v>176</v>
      </c>
      <c r="AI25" s="386"/>
      <c r="AJ25" s="386"/>
      <c r="AK25" s="386"/>
      <c r="AL25" s="387"/>
      <c r="AM25" s="385" t="s">
        <v>176</v>
      </c>
      <c r="AN25" s="386"/>
      <c r="AO25" s="386"/>
      <c r="AP25" s="386"/>
      <c r="AQ25" s="386"/>
      <c r="AR25" s="387"/>
      <c r="AS25" s="385" t="s">
        <v>176</v>
      </c>
      <c r="AT25" s="386"/>
      <c r="AU25" s="386"/>
      <c r="AV25" s="386"/>
      <c r="AW25" s="386"/>
      <c r="AX25" s="445"/>
      <c r="AY25" s="458" t="s">
        <v>177</v>
      </c>
      <c r="AZ25" s="459"/>
      <c r="BA25" s="459"/>
      <c r="BB25" s="459"/>
      <c r="BC25" s="459"/>
      <c r="BD25" s="459"/>
      <c r="BE25" s="459"/>
      <c r="BF25" s="459"/>
      <c r="BG25" s="459"/>
      <c r="BH25" s="459"/>
      <c r="BI25" s="459"/>
      <c r="BJ25" s="459"/>
      <c r="BK25" s="459"/>
      <c r="BL25" s="459"/>
      <c r="BM25" s="460"/>
      <c r="BN25" s="461">
        <v>35342</v>
      </c>
      <c r="BO25" s="462"/>
      <c r="BP25" s="462"/>
      <c r="BQ25" s="462"/>
      <c r="BR25" s="462"/>
      <c r="BS25" s="462"/>
      <c r="BT25" s="462"/>
      <c r="BU25" s="463"/>
      <c r="BV25" s="461">
        <v>46081</v>
      </c>
      <c r="BW25" s="462"/>
      <c r="BX25" s="462"/>
      <c r="BY25" s="462"/>
      <c r="BZ25" s="462"/>
      <c r="CA25" s="462"/>
      <c r="CB25" s="462"/>
      <c r="CC25" s="463"/>
      <c r="CD25" s="188"/>
      <c r="CE25" s="464"/>
      <c r="CF25" s="464"/>
      <c r="CG25" s="464"/>
      <c r="CH25" s="464"/>
      <c r="CI25" s="464"/>
      <c r="CJ25" s="464"/>
      <c r="CK25" s="464"/>
      <c r="CL25" s="464"/>
      <c r="CM25" s="464"/>
      <c r="CN25" s="464"/>
      <c r="CO25" s="464"/>
      <c r="CP25" s="464"/>
      <c r="CQ25" s="464"/>
      <c r="CR25" s="464"/>
      <c r="CS25" s="465"/>
      <c r="CT25" s="429"/>
      <c r="CU25" s="430"/>
      <c r="CV25" s="430"/>
      <c r="CW25" s="430"/>
      <c r="CX25" s="430"/>
      <c r="CY25" s="430"/>
      <c r="CZ25" s="430"/>
      <c r="DA25" s="431"/>
      <c r="DB25" s="429"/>
      <c r="DC25" s="430"/>
      <c r="DD25" s="430"/>
      <c r="DE25" s="430"/>
      <c r="DF25" s="430"/>
      <c r="DG25" s="430"/>
      <c r="DH25" s="430"/>
      <c r="DI25" s="431"/>
    </row>
    <row r="26" spans="1:113" ht="18.75" customHeight="1" x14ac:dyDescent="0.2">
      <c r="A26" s="175"/>
      <c r="B26" s="411"/>
      <c r="C26" s="412"/>
      <c r="D26" s="413"/>
      <c r="E26" s="388" t="s">
        <v>178</v>
      </c>
      <c r="F26" s="389"/>
      <c r="G26" s="389"/>
      <c r="H26" s="389"/>
      <c r="I26" s="389"/>
      <c r="J26" s="389"/>
      <c r="K26" s="390"/>
      <c r="L26" s="385">
        <v>1</v>
      </c>
      <c r="M26" s="386"/>
      <c r="N26" s="386"/>
      <c r="O26" s="386"/>
      <c r="P26" s="387"/>
      <c r="Q26" s="385">
        <v>5420</v>
      </c>
      <c r="R26" s="386"/>
      <c r="S26" s="386"/>
      <c r="T26" s="386"/>
      <c r="U26" s="386"/>
      <c r="V26" s="387"/>
      <c r="W26" s="475"/>
      <c r="X26" s="412"/>
      <c r="Y26" s="413"/>
      <c r="Z26" s="388" t="s">
        <v>179</v>
      </c>
      <c r="AA26" s="443"/>
      <c r="AB26" s="443"/>
      <c r="AC26" s="443"/>
      <c r="AD26" s="443"/>
      <c r="AE26" s="443"/>
      <c r="AF26" s="443"/>
      <c r="AG26" s="444"/>
      <c r="AH26" s="385" t="s">
        <v>176</v>
      </c>
      <c r="AI26" s="386"/>
      <c r="AJ26" s="386"/>
      <c r="AK26" s="386"/>
      <c r="AL26" s="387"/>
      <c r="AM26" s="385" t="s">
        <v>176</v>
      </c>
      <c r="AN26" s="386"/>
      <c r="AO26" s="386"/>
      <c r="AP26" s="386"/>
      <c r="AQ26" s="386"/>
      <c r="AR26" s="387"/>
      <c r="AS26" s="385" t="s">
        <v>176</v>
      </c>
      <c r="AT26" s="386"/>
      <c r="AU26" s="386"/>
      <c r="AV26" s="386"/>
      <c r="AW26" s="386"/>
      <c r="AX26" s="445"/>
      <c r="AY26" s="472" t="s">
        <v>180</v>
      </c>
      <c r="AZ26" s="392"/>
      <c r="BA26" s="392"/>
      <c r="BB26" s="392"/>
      <c r="BC26" s="392"/>
      <c r="BD26" s="392"/>
      <c r="BE26" s="392"/>
      <c r="BF26" s="392"/>
      <c r="BG26" s="392"/>
      <c r="BH26" s="392"/>
      <c r="BI26" s="392"/>
      <c r="BJ26" s="392"/>
      <c r="BK26" s="392"/>
      <c r="BL26" s="392"/>
      <c r="BM26" s="473"/>
      <c r="BN26" s="432" t="s">
        <v>131</v>
      </c>
      <c r="BO26" s="433"/>
      <c r="BP26" s="433"/>
      <c r="BQ26" s="433"/>
      <c r="BR26" s="433"/>
      <c r="BS26" s="433"/>
      <c r="BT26" s="433"/>
      <c r="BU26" s="434"/>
      <c r="BV26" s="432" t="s">
        <v>176</v>
      </c>
      <c r="BW26" s="433"/>
      <c r="BX26" s="433"/>
      <c r="BY26" s="433"/>
      <c r="BZ26" s="433"/>
      <c r="CA26" s="433"/>
      <c r="CB26" s="433"/>
      <c r="CC26" s="434"/>
      <c r="CD26" s="188"/>
      <c r="CE26" s="464"/>
      <c r="CF26" s="464"/>
      <c r="CG26" s="464"/>
      <c r="CH26" s="464"/>
      <c r="CI26" s="464"/>
      <c r="CJ26" s="464"/>
      <c r="CK26" s="464"/>
      <c r="CL26" s="464"/>
      <c r="CM26" s="464"/>
      <c r="CN26" s="464"/>
      <c r="CO26" s="464"/>
      <c r="CP26" s="464"/>
      <c r="CQ26" s="464"/>
      <c r="CR26" s="464"/>
      <c r="CS26" s="465"/>
      <c r="CT26" s="429"/>
      <c r="CU26" s="430"/>
      <c r="CV26" s="430"/>
      <c r="CW26" s="430"/>
      <c r="CX26" s="430"/>
      <c r="CY26" s="430"/>
      <c r="CZ26" s="430"/>
      <c r="DA26" s="431"/>
      <c r="DB26" s="429"/>
      <c r="DC26" s="430"/>
      <c r="DD26" s="430"/>
      <c r="DE26" s="430"/>
      <c r="DF26" s="430"/>
      <c r="DG26" s="430"/>
      <c r="DH26" s="430"/>
      <c r="DI26" s="431"/>
    </row>
    <row r="27" spans="1:113" ht="18.75" customHeight="1" thickBot="1" x14ac:dyDescent="0.25">
      <c r="A27" s="175"/>
      <c r="B27" s="411"/>
      <c r="C27" s="412"/>
      <c r="D27" s="413"/>
      <c r="E27" s="388" t="s">
        <v>181</v>
      </c>
      <c r="F27" s="389"/>
      <c r="G27" s="389"/>
      <c r="H27" s="389"/>
      <c r="I27" s="389"/>
      <c r="J27" s="389"/>
      <c r="K27" s="390"/>
      <c r="L27" s="385">
        <v>1</v>
      </c>
      <c r="M27" s="386"/>
      <c r="N27" s="386"/>
      <c r="O27" s="386"/>
      <c r="P27" s="387"/>
      <c r="Q27" s="385">
        <v>2700</v>
      </c>
      <c r="R27" s="386"/>
      <c r="S27" s="386"/>
      <c r="T27" s="386"/>
      <c r="U27" s="386"/>
      <c r="V27" s="387"/>
      <c r="W27" s="475"/>
      <c r="X27" s="412"/>
      <c r="Y27" s="413"/>
      <c r="Z27" s="388" t="s">
        <v>182</v>
      </c>
      <c r="AA27" s="389"/>
      <c r="AB27" s="389"/>
      <c r="AC27" s="389"/>
      <c r="AD27" s="389"/>
      <c r="AE27" s="389"/>
      <c r="AF27" s="389"/>
      <c r="AG27" s="390"/>
      <c r="AH27" s="385" t="s">
        <v>176</v>
      </c>
      <c r="AI27" s="386"/>
      <c r="AJ27" s="386"/>
      <c r="AK27" s="386"/>
      <c r="AL27" s="387"/>
      <c r="AM27" s="385" t="s">
        <v>176</v>
      </c>
      <c r="AN27" s="386"/>
      <c r="AO27" s="386"/>
      <c r="AP27" s="386"/>
      <c r="AQ27" s="386"/>
      <c r="AR27" s="387"/>
      <c r="AS27" s="385" t="s">
        <v>176</v>
      </c>
      <c r="AT27" s="386"/>
      <c r="AU27" s="386"/>
      <c r="AV27" s="386"/>
      <c r="AW27" s="386"/>
      <c r="AX27" s="445"/>
      <c r="AY27" s="469" t="s">
        <v>183</v>
      </c>
      <c r="AZ27" s="470"/>
      <c r="BA27" s="470"/>
      <c r="BB27" s="470"/>
      <c r="BC27" s="470"/>
      <c r="BD27" s="470"/>
      <c r="BE27" s="470"/>
      <c r="BF27" s="470"/>
      <c r="BG27" s="470"/>
      <c r="BH27" s="470"/>
      <c r="BI27" s="470"/>
      <c r="BJ27" s="470"/>
      <c r="BK27" s="470"/>
      <c r="BL27" s="470"/>
      <c r="BM27" s="471"/>
      <c r="BN27" s="466">
        <v>25000</v>
      </c>
      <c r="BO27" s="467"/>
      <c r="BP27" s="467"/>
      <c r="BQ27" s="467"/>
      <c r="BR27" s="467"/>
      <c r="BS27" s="467"/>
      <c r="BT27" s="467"/>
      <c r="BU27" s="468"/>
      <c r="BV27" s="466">
        <v>25000</v>
      </c>
      <c r="BW27" s="467"/>
      <c r="BX27" s="467"/>
      <c r="BY27" s="467"/>
      <c r="BZ27" s="467"/>
      <c r="CA27" s="467"/>
      <c r="CB27" s="467"/>
      <c r="CC27" s="468"/>
      <c r="CD27" s="190"/>
      <c r="CE27" s="464"/>
      <c r="CF27" s="464"/>
      <c r="CG27" s="464"/>
      <c r="CH27" s="464"/>
      <c r="CI27" s="464"/>
      <c r="CJ27" s="464"/>
      <c r="CK27" s="464"/>
      <c r="CL27" s="464"/>
      <c r="CM27" s="464"/>
      <c r="CN27" s="464"/>
      <c r="CO27" s="464"/>
      <c r="CP27" s="464"/>
      <c r="CQ27" s="464"/>
      <c r="CR27" s="464"/>
      <c r="CS27" s="465"/>
      <c r="CT27" s="429"/>
      <c r="CU27" s="430"/>
      <c r="CV27" s="430"/>
      <c r="CW27" s="430"/>
      <c r="CX27" s="430"/>
      <c r="CY27" s="430"/>
      <c r="CZ27" s="430"/>
      <c r="DA27" s="431"/>
      <c r="DB27" s="429"/>
      <c r="DC27" s="430"/>
      <c r="DD27" s="430"/>
      <c r="DE27" s="430"/>
      <c r="DF27" s="430"/>
      <c r="DG27" s="430"/>
      <c r="DH27" s="430"/>
      <c r="DI27" s="431"/>
    </row>
    <row r="28" spans="1:113" ht="18.75" customHeight="1" x14ac:dyDescent="0.2">
      <c r="A28" s="175"/>
      <c r="B28" s="411"/>
      <c r="C28" s="412"/>
      <c r="D28" s="413"/>
      <c r="E28" s="388" t="s">
        <v>184</v>
      </c>
      <c r="F28" s="389"/>
      <c r="G28" s="389"/>
      <c r="H28" s="389"/>
      <c r="I28" s="389"/>
      <c r="J28" s="389"/>
      <c r="K28" s="390"/>
      <c r="L28" s="385">
        <v>1</v>
      </c>
      <c r="M28" s="386"/>
      <c r="N28" s="386"/>
      <c r="O28" s="386"/>
      <c r="P28" s="387"/>
      <c r="Q28" s="385">
        <v>2260</v>
      </c>
      <c r="R28" s="386"/>
      <c r="S28" s="386"/>
      <c r="T28" s="386"/>
      <c r="U28" s="386"/>
      <c r="V28" s="387"/>
      <c r="W28" s="475"/>
      <c r="X28" s="412"/>
      <c r="Y28" s="413"/>
      <c r="Z28" s="388" t="s">
        <v>185</v>
      </c>
      <c r="AA28" s="389"/>
      <c r="AB28" s="389"/>
      <c r="AC28" s="389"/>
      <c r="AD28" s="389"/>
      <c r="AE28" s="389"/>
      <c r="AF28" s="389"/>
      <c r="AG28" s="390"/>
      <c r="AH28" s="385" t="s">
        <v>176</v>
      </c>
      <c r="AI28" s="386"/>
      <c r="AJ28" s="386"/>
      <c r="AK28" s="386"/>
      <c r="AL28" s="387"/>
      <c r="AM28" s="385" t="s">
        <v>176</v>
      </c>
      <c r="AN28" s="386"/>
      <c r="AO28" s="386"/>
      <c r="AP28" s="386"/>
      <c r="AQ28" s="386"/>
      <c r="AR28" s="387"/>
      <c r="AS28" s="385" t="s">
        <v>176</v>
      </c>
      <c r="AT28" s="386"/>
      <c r="AU28" s="386"/>
      <c r="AV28" s="386"/>
      <c r="AW28" s="386"/>
      <c r="AX28" s="445"/>
      <c r="AY28" s="449" t="s">
        <v>186</v>
      </c>
      <c r="AZ28" s="450"/>
      <c r="BA28" s="450"/>
      <c r="BB28" s="451"/>
      <c r="BC28" s="458" t="s">
        <v>49</v>
      </c>
      <c r="BD28" s="459"/>
      <c r="BE28" s="459"/>
      <c r="BF28" s="459"/>
      <c r="BG28" s="459"/>
      <c r="BH28" s="459"/>
      <c r="BI28" s="459"/>
      <c r="BJ28" s="459"/>
      <c r="BK28" s="459"/>
      <c r="BL28" s="459"/>
      <c r="BM28" s="460"/>
      <c r="BN28" s="461">
        <v>481164</v>
      </c>
      <c r="BO28" s="462"/>
      <c r="BP28" s="462"/>
      <c r="BQ28" s="462"/>
      <c r="BR28" s="462"/>
      <c r="BS28" s="462"/>
      <c r="BT28" s="462"/>
      <c r="BU28" s="463"/>
      <c r="BV28" s="461">
        <v>481037</v>
      </c>
      <c r="BW28" s="462"/>
      <c r="BX28" s="462"/>
      <c r="BY28" s="462"/>
      <c r="BZ28" s="462"/>
      <c r="CA28" s="462"/>
      <c r="CB28" s="462"/>
      <c r="CC28" s="463"/>
      <c r="CD28" s="188"/>
      <c r="CE28" s="464"/>
      <c r="CF28" s="464"/>
      <c r="CG28" s="464"/>
      <c r="CH28" s="464"/>
      <c r="CI28" s="464"/>
      <c r="CJ28" s="464"/>
      <c r="CK28" s="464"/>
      <c r="CL28" s="464"/>
      <c r="CM28" s="464"/>
      <c r="CN28" s="464"/>
      <c r="CO28" s="464"/>
      <c r="CP28" s="464"/>
      <c r="CQ28" s="464"/>
      <c r="CR28" s="464"/>
      <c r="CS28" s="465"/>
      <c r="CT28" s="429"/>
      <c r="CU28" s="430"/>
      <c r="CV28" s="430"/>
      <c r="CW28" s="430"/>
      <c r="CX28" s="430"/>
      <c r="CY28" s="430"/>
      <c r="CZ28" s="430"/>
      <c r="DA28" s="431"/>
      <c r="DB28" s="429"/>
      <c r="DC28" s="430"/>
      <c r="DD28" s="430"/>
      <c r="DE28" s="430"/>
      <c r="DF28" s="430"/>
      <c r="DG28" s="430"/>
      <c r="DH28" s="430"/>
      <c r="DI28" s="431"/>
    </row>
    <row r="29" spans="1:113" ht="18.75" customHeight="1" x14ac:dyDescent="0.2">
      <c r="A29" s="175"/>
      <c r="B29" s="411"/>
      <c r="C29" s="412"/>
      <c r="D29" s="413"/>
      <c r="E29" s="388" t="s">
        <v>187</v>
      </c>
      <c r="F29" s="389"/>
      <c r="G29" s="389"/>
      <c r="H29" s="389"/>
      <c r="I29" s="389"/>
      <c r="J29" s="389"/>
      <c r="K29" s="390"/>
      <c r="L29" s="385">
        <v>10</v>
      </c>
      <c r="M29" s="386"/>
      <c r="N29" s="386"/>
      <c r="O29" s="386"/>
      <c r="P29" s="387"/>
      <c r="Q29" s="385">
        <v>2150</v>
      </c>
      <c r="R29" s="386"/>
      <c r="S29" s="386"/>
      <c r="T29" s="386"/>
      <c r="U29" s="386"/>
      <c r="V29" s="387"/>
      <c r="W29" s="476"/>
      <c r="X29" s="477"/>
      <c r="Y29" s="478"/>
      <c r="Z29" s="388" t="s">
        <v>188</v>
      </c>
      <c r="AA29" s="389"/>
      <c r="AB29" s="389"/>
      <c r="AC29" s="389"/>
      <c r="AD29" s="389"/>
      <c r="AE29" s="389"/>
      <c r="AF29" s="389"/>
      <c r="AG29" s="390"/>
      <c r="AH29" s="385">
        <v>84</v>
      </c>
      <c r="AI29" s="386"/>
      <c r="AJ29" s="386"/>
      <c r="AK29" s="386"/>
      <c r="AL29" s="387"/>
      <c r="AM29" s="385">
        <v>247716</v>
      </c>
      <c r="AN29" s="386"/>
      <c r="AO29" s="386"/>
      <c r="AP29" s="386"/>
      <c r="AQ29" s="386"/>
      <c r="AR29" s="387"/>
      <c r="AS29" s="385">
        <v>2949</v>
      </c>
      <c r="AT29" s="386"/>
      <c r="AU29" s="386"/>
      <c r="AV29" s="386"/>
      <c r="AW29" s="386"/>
      <c r="AX29" s="445"/>
      <c r="AY29" s="452"/>
      <c r="AZ29" s="453"/>
      <c r="BA29" s="453"/>
      <c r="BB29" s="454"/>
      <c r="BC29" s="446" t="s">
        <v>189</v>
      </c>
      <c r="BD29" s="447"/>
      <c r="BE29" s="447"/>
      <c r="BF29" s="447"/>
      <c r="BG29" s="447"/>
      <c r="BH29" s="447"/>
      <c r="BI29" s="447"/>
      <c r="BJ29" s="447"/>
      <c r="BK29" s="447"/>
      <c r="BL29" s="447"/>
      <c r="BM29" s="448"/>
      <c r="BN29" s="432">
        <v>11086</v>
      </c>
      <c r="BO29" s="433"/>
      <c r="BP29" s="433"/>
      <c r="BQ29" s="433"/>
      <c r="BR29" s="433"/>
      <c r="BS29" s="433"/>
      <c r="BT29" s="433"/>
      <c r="BU29" s="434"/>
      <c r="BV29" s="432">
        <v>11086</v>
      </c>
      <c r="BW29" s="433"/>
      <c r="BX29" s="433"/>
      <c r="BY29" s="433"/>
      <c r="BZ29" s="433"/>
      <c r="CA29" s="433"/>
      <c r="CB29" s="433"/>
      <c r="CC29" s="434"/>
      <c r="CD29" s="190"/>
      <c r="CE29" s="464"/>
      <c r="CF29" s="464"/>
      <c r="CG29" s="464"/>
      <c r="CH29" s="464"/>
      <c r="CI29" s="464"/>
      <c r="CJ29" s="464"/>
      <c r="CK29" s="464"/>
      <c r="CL29" s="464"/>
      <c r="CM29" s="464"/>
      <c r="CN29" s="464"/>
      <c r="CO29" s="464"/>
      <c r="CP29" s="464"/>
      <c r="CQ29" s="464"/>
      <c r="CR29" s="464"/>
      <c r="CS29" s="465"/>
      <c r="CT29" s="429"/>
      <c r="CU29" s="430"/>
      <c r="CV29" s="430"/>
      <c r="CW29" s="430"/>
      <c r="CX29" s="430"/>
      <c r="CY29" s="430"/>
      <c r="CZ29" s="430"/>
      <c r="DA29" s="431"/>
      <c r="DB29" s="429"/>
      <c r="DC29" s="430"/>
      <c r="DD29" s="430"/>
      <c r="DE29" s="430"/>
      <c r="DF29" s="430"/>
      <c r="DG29" s="430"/>
      <c r="DH29" s="430"/>
      <c r="DI29" s="431"/>
    </row>
    <row r="30" spans="1:113" ht="18.75" customHeight="1" thickBot="1" x14ac:dyDescent="0.25">
      <c r="A30" s="175"/>
      <c r="B30" s="414"/>
      <c r="C30" s="415"/>
      <c r="D30" s="416"/>
      <c r="E30" s="393"/>
      <c r="F30" s="394"/>
      <c r="G30" s="394"/>
      <c r="H30" s="394"/>
      <c r="I30" s="394"/>
      <c r="J30" s="394"/>
      <c r="K30" s="395"/>
      <c r="L30" s="396"/>
      <c r="M30" s="397"/>
      <c r="N30" s="397"/>
      <c r="O30" s="397"/>
      <c r="P30" s="398"/>
      <c r="Q30" s="396"/>
      <c r="R30" s="397"/>
      <c r="S30" s="397"/>
      <c r="T30" s="397"/>
      <c r="U30" s="397"/>
      <c r="V30" s="398"/>
      <c r="W30" s="399" t="s">
        <v>190</v>
      </c>
      <c r="X30" s="400"/>
      <c r="Y30" s="400"/>
      <c r="Z30" s="400"/>
      <c r="AA30" s="400"/>
      <c r="AB30" s="400"/>
      <c r="AC30" s="400"/>
      <c r="AD30" s="400"/>
      <c r="AE30" s="400"/>
      <c r="AF30" s="400"/>
      <c r="AG30" s="401"/>
      <c r="AH30" s="402">
        <v>97.5</v>
      </c>
      <c r="AI30" s="403"/>
      <c r="AJ30" s="403"/>
      <c r="AK30" s="403"/>
      <c r="AL30" s="403"/>
      <c r="AM30" s="403"/>
      <c r="AN30" s="403"/>
      <c r="AO30" s="403"/>
      <c r="AP30" s="403"/>
      <c r="AQ30" s="403"/>
      <c r="AR30" s="403"/>
      <c r="AS30" s="403"/>
      <c r="AT30" s="403"/>
      <c r="AU30" s="403"/>
      <c r="AV30" s="403"/>
      <c r="AW30" s="403"/>
      <c r="AX30" s="404"/>
      <c r="AY30" s="455"/>
      <c r="AZ30" s="456"/>
      <c r="BA30" s="456"/>
      <c r="BB30" s="457"/>
      <c r="BC30" s="405" t="s">
        <v>51</v>
      </c>
      <c r="BD30" s="406"/>
      <c r="BE30" s="406"/>
      <c r="BF30" s="406"/>
      <c r="BG30" s="406"/>
      <c r="BH30" s="406"/>
      <c r="BI30" s="406"/>
      <c r="BJ30" s="406"/>
      <c r="BK30" s="406"/>
      <c r="BL30" s="406"/>
      <c r="BM30" s="407"/>
      <c r="BN30" s="466">
        <v>706325</v>
      </c>
      <c r="BO30" s="467"/>
      <c r="BP30" s="467"/>
      <c r="BQ30" s="467"/>
      <c r="BR30" s="467"/>
      <c r="BS30" s="467"/>
      <c r="BT30" s="467"/>
      <c r="BU30" s="468"/>
      <c r="BV30" s="466">
        <v>481349</v>
      </c>
      <c r="BW30" s="467"/>
      <c r="BX30" s="467"/>
      <c r="BY30" s="467"/>
      <c r="BZ30" s="467"/>
      <c r="CA30" s="467"/>
      <c r="CB30" s="467"/>
      <c r="CC30" s="468"/>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2">
      <c r="A31" s="175"/>
      <c r="B31" s="197"/>
      <c r="DI31" s="198"/>
    </row>
    <row r="32" spans="1:113" ht="13.5" customHeight="1" x14ac:dyDescent="0.2">
      <c r="A32" s="175"/>
      <c r="B32" s="199"/>
      <c r="C32" s="391" t="s">
        <v>191</v>
      </c>
      <c r="D32" s="391"/>
      <c r="E32" s="391"/>
      <c r="F32" s="391"/>
      <c r="G32" s="391"/>
      <c r="H32" s="391"/>
      <c r="I32" s="391"/>
      <c r="J32" s="391"/>
      <c r="K32" s="391"/>
      <c r="L32" s="391"/>
      <c r="M32" s="391"/>
      <c r="N32" s="391"/>
      <c r="O32" s="391"/>
      <c r="P32" s="391"/>
      <c r="Q32" s="391"/>
      <c r="R32" s="391"/>
      <c r="S32" s="391"/>
      <c r="U32" s="392" t="s">
        <v>192</v>
      </c>
      <c r="V32" s="392"/>
      <c r="W32" s="392"/>
      <c r="X32" s="392"/>
      <c r="Y32" s="392"/>
      <c r="Z32" s="392"/>
      <c r="AA32" s="392"/>
      <c r="AB32" s="392"/>
      <c r="AC32" s="392"/>
      <c r="AD32" s="392"/>
      <c r="AE32" s="392"/>
      <c r="AF32" s="392"/>
      <c r="AG32" s="392"/>
      <c r="AH32" s="392"/>
      <c r="AI32" s="392"/>
      <c r="AJ32" s="392"/>
      <c r="AK32" s="392"/>
      <c r="AM32" s="392" t="s">
        <v>193</v>
      </c>
      <c r="AN32" s="392"/>
      <c r="AO32" s="392"/>
      <c r="AP32" s="392"/>
      <c r="AQ32" s="392"/>
      <c r="AR32" s="392"/>
      <c r="AS32" s="392"/>
      <c r="AT32" s="392"/>
      <c r="AU32" s="392"/>
      <c r="AV32" s="392"/>
      <c r="AW32" s="392"/>
      <c r="AX32" s="392"/>
      <c r="AY32" s="392"/>
      <c r="AZ32" s="392"/>
      <c r="BA32" s="392"/>
      <c r="BB32" s="392"/>
      <c r="BC32" s="392"/>
      <c r="BE32" s="392" t="s">
        <v>194</v>
      </c>
      <c r="BF32" s="392"/>
      <c r="BG32" s="392"/>
      <c r="BH32" s="392"/>
      <c r="BI32" s="392"/>
      <c r="BJ32" s="392"/>
      <c r="BK32" s="392"/>
      <c r="BL32" s="392"/>
      <c r="BM32" s="392"/>
      <c r="BN32" s="392"/>
      <c r="BO32" s="392"/>
      <c r="BP32" s="392"/>
      <c r="BQ32" s="392"/>
      <c r="BR32" s="392"/>
      <c r="BS32" s="392"/>
      <c r="BT32" s="392"/>
      <c r="BU32" s="392"/>
      <c r="BW32" s="392" t="s">
        <v>195</v>
      </c>
      <c r="BX32" s="392"/>
      <c r="BY32" s="392"/>
      <c r="BZ32" s="392"/>
      <c r="CA32" s="392"/>
      <c r="CB32" s="392"/>
      <c r="CC32" s="392"/>
      <c r="CD32" s="392"/>
      <c r="CE32" s="392"/>
      <c r="CF32" s="392"/>
      <c r="CG32" s="392"/>
      <c r="CH32" s="392"/>
      <c r="CI32" s="392"/>
      <c r="CJ32" s="392"/>
      <c r="CK32" s="392"/>
      <c r="CL32" s="392"/>
      <c r="CM32" s="392"/>
      <c r="CO32" s="392" t="s">
        <v>196</v>
      </c>
      <c r="CP32" s="392"/>
      <c r="CQ32" s="392"/>
      <c r="CR32" s="392"/>
      <c r="CS32" s="392"/>
      <c r="CT32" s="392"/>
      <c r="CU32" s="392"/>
      <c r="CV32" s="392"/>
      <c r="CW32" s="392"/>
      <c r="CX32" s="392"/>
      <c r="CY32" s="392"/>
      <c r="CZ32" s="392"/>
      <c r="DA32" s="392"/>
      <c r="DB32" s="392"/>
      <c r="DC32" s="392"/>
      <c r="DD32" s="392"/>
      <c r="DE32" s="392"/>
      <c r="DI32" s="198"/>
    </row>
    <row r="33" spans="1:113" ht="13.5" customHeight="1" x14ac:dyDescent="0.2">
      <c r="A33" s="175"/>
      <c r="B33" s="199"/>
      <c r="C33" s="384" t="s">
        <v>197</v>
      </c>
      <c r="D33" s="384"/>
      <c r="E33" s="383" t="s">
        <v>198</v>
      </c>
      <c r="F33" s="383"/>
      <c r="G33" s="383"/>
      <c r="H33" s="383"/>
      <c r="I33" s="383"/>
      <c r="J33" s="383"/>
      <c r="K33" s="383"/>
      <c r="L33" s="383"/>
      <c r="M33" s="383"/>
      <c r="N33" s="383"/>
      <c r="O33" s="383"/>
      <c r="P33" s="383"/>
      <c r="Q33" s="383"/>
      <c r="R33" s="383"/>
      <c r="S33" s="383"/>
      <c r="T33" s="200"/>
      <c r="U33" s="384" t="s">
        <v>199</v>
      </c>
      <c r="V33" s="384"/>
      <c r="W33" s="383" t="s">
        <v>200</v>
      </c>
      <c r="X33" s="383"/>
      <c r="Y33" s="383"/>
      <c r="Z33" s="383"/>
      <c r="AA33" s="383"/>
      <c r="AB33" s="383"/>
      <c r="AC33" s="383"/>
      <c r="AD33" s="383"/>
      <c r="AE33" s="383"/>
      <c r="AF33" s="383"/>
      <c r="AG33" s="383"/>
      <c r="AH33" s="383"/>
      <c r="AI33" s="383"/>
      <c r="AJ33" s="383"/>
      <c r="AK33" s="383"/>
      <c r="AL33" s="200"/>
      <c r="AM33" s="384" t="s">
        <v>199</v>
      </c>
      <c r="AN33" s="384"/>
      <c r="AO33" s="383" t="s">
        <v>200</v>
      </c>
      <c r="AP33" s="383"/>
      <c r="AQ33" s="383"/>
      <c r="AR33" s="383"/>
      <c r="AS33" s="383"/>
      <c r="AT33" s="383"/>
      <c r="AU33" s="383"/>
      <c r="AV33" s="383"/>
      <c r="AW33" s="383"/>
      <c r="AX33" s="383"/>
      <c r="AY33" s="383"/>
      <c r="AZ33" s="383"/>
      <c r="BA33" s="383"/>
      <c r="BB33" s="383"/>
      <c r="BC33" s="383"/>
      <c r="BD33" s="201"/>
      <c r="BE33" s="383" t="s">
        <v>201</v>
      </c>
      <c r="BF33" s="383"/>
      <c r="BG33" s="383" t="s">
        <v>202</v>
      </c>
      <c r="BH33" s="383"/>
      <c r="BI33" s="383"/>
      <c r="BJ33" s="383"/>
      <c r="BK33" s="383"/>
      <c r="BL33" s="383"/>
      <c r="BM33" s="383"/>
      <c r="BN33" s="383"/>
      <c r="BO33" s="383"/>
      <c r="BP33" s="383"/>
      <c r="BQ33" s="383"/>
      <c r="BR33" s="383"/>
      <c r="BS33" s="383"/>
      <c r="BT33" s="383"/>
      <c r="BU33" s="383"/>
      <c r="BV33" s="201"/>
      <c r="BW33" s="384" t="s">
        <v>201</v>
      </c>
      <c r="BX33" s="384"/>
      <c r="BY33" s="383" t="s">
        <v>203</v>
      </c>
      <c r="BZ33" s="383"/>
      <c r="CA33" s="383"/>
      <c r="CB33" s="383"/>
      <c r="CC33" s="383"/>
      <c r="CD33" s="383"/>
      <c r="CE33" s="383"/>
      <c r="CF33" s="383"/>
      <c r="CG33" s="383"/>
      <c r="CH33" s="383"/>
      <c r="CI33" s="383"/>
      <c r="CJ33" s="383"/>
      <c r="CK33" s="383"/>
      <c r="CL33" s="383"/>
      <c r="CM33" s="383"/>
      <c r="CN33" s="200"/>
      <c r="CO33" s="384" t="s">
        <v>199</v>
      </c>
      <c r="CP33" s="384"/>
      <c r="CQ33" s="383" t="s">
        <v>204</v>
      </c>
      <c r="CR33" s="383"/>
      <c r="CS33" s="383"/>
      <c r="CT33" s="383"/>
      <c r="CU33" s="383"/>
      <c r="CV33" s="383"/>
      <c r="CW33" s="383"/>
      <c r="CX33" s="383"/>
      <c r="CY33" s="383"/>
      <c r="CZ33" s="383"/>
      <c r="DA33" s="383"/>
      <c r="DB33" s="383"/>
      <c r="DC33" s="383"/>
      <c r="DD33" s="383"/>
      <c r="DE33" s="383"/>
      <c r="DF33" s="200"/>
      <c r="DG33" s="382" t="s">
        <v>205</v>
      </c>
      <c r="DH33" s="382"/>
      <c r="DI33" s="202"/>
    </row>
    <row r="34" spans="1:113" ht="32.25" customHeight="1" x14ac:dyDescent="0.2">
      <c r="A34" s="175"/>
      <c r="B34" s="199"/>
      <c r="C34" s="380">
        <f>IF(E34="","",1)</f>
        <v>1</v>
      </c>
      <c r="D34" s="380"/>
      <c r="E34" s="381" t="str">
        <f>IF('各会計、関係団体の財政状況及び健全化判断比率'!B7="","",'各会計、関係団体の財政状況及び健全化判断比率'!B7)</f>
        <v>一般会計</v>
      </c>
      <c r="F34" s="381"/>
      <c r="G34" s="381"/>
      <c r="H34" s="381"/>
      <c r="I34" s="381"/>
      <c r="J34" s="381"/>
      <c r="K34" s="381"/>
      <c r="L34" s="381"/>
      <c r="M34" s="381"/>
      <c r="N34" s="381"/>
      <c r="O34" s="381"/>
      <c r="P34" s="381"/>
      <c r="Q34" s="381"/>
      <c r="R34" s="381"/>
      <c r="S34" s="381"/>
      <c r="T34" s="175"/>
      <c r="U34" s="380">
        <f>IF(W34="","",MAX(C34:D43)+1)</f>
        <v>2</v>
      </c>
      <c r="V34" s="380"/>
      <c r="W34" s="381" t="str">
        <f>IF('各会計、関係団体の財政状況及び健全化判断比率'!B28="","",'各会計、関係団体の財政状況及び健全化判断比率'!B28)</f>
        <v>国民健康保険特別会計</v>
      </c>
      <c r="X34" s="381"/>
      <c r="Y34" s="381"/>
      <c r="Z34" s="381"/>
      <c r="AA34" s="381"/>
      <c r="AB34" s="381"/>
      <c r="AC34" s="381"/>
      <c r="AD34" s="381"/>
      <c r="AE34" s="381"/>
      <c r="AF34" s="381"/>
      <c r="AG34" s="381"/>
      <c r="AH34" s="381"/>
      <c r="AI34" s="381"/>
      <c r="AJ34" s="381"/>
      <c r="AK34" s="381"/>
      <c r="AL34" s="175"/>
      <c r="AM34" s="380">
        <f>IF(AO34="","",MAX(C34:D43,U34:V43)+1)</f>
        <v>5</v>
      </c>
      <c r="AN34" s="380"/>
      <c r="AO34" s="381" t="str">
        <f>IF('各会計、関係団体の財政状況及び健全化判断比率'!B31="","",'各会計、関係団体の財政状況及び健全化判断比率'!B31)</f>
        <v>水道事業会計</v>
      </c>
      <c r="AP34" s="381"/>
      <c r="AQ34" s="381"/>
      <c r="AR34" s="381"/>
      <c r="AS34" s="381"/>
      <c r="AT34" s="381"/>
      <c r="AU34" s="381"/>
      <c r="AV34" s="381"/>
      <c r="AW34" s="381"/>
      <c r="AX34" s="381"/>
      <c r="AY34" s="381"/>
      <c r="AZ34" s="381"/>
      <c r="BA34" s="381"/>
      <c r="BB34" s="381"/>
      <c r="BC34" s="381"/>
      <c r="BD34" s="175"/>
      <c r="BE34" s="380" t="str">
        <f>IF(BG34="","",MAX(C34:D43,U34:V43,AM34:AN43)+1)</f>
        <v/>
      </c>
      <c r="BF34" s="380"/>
      <c r="BG34" s="381"/>
      <c r="BH34" s="381"/>
      <c r="BI34" s="381"/>
      <c r="BJ34" s="381"/>
      <c r="BK34" s="381"/>
      <c r="BL34" s="381"/>
      <c r="BM34" s="381"/>
      <c r="BN34" s="381"/>
      <c r="BO34" s="381"/>
      <c r="BP34" s="381"/>
      <c r="BQ34" s="381"/>
      <c r="BR34" s="381"/>
      <c r="BS34" s="381"/>
      <c r="BT34" s="381"/>
      <c r="BU34" s="381"/>
      <c r="BV34" s="175"/>
      <c r="BW34" s="380">
        <f>IF(BY34="","",MAX(C34:D43,U34:V43,AM34:AN43,BE34:BF43)+1)</f>
        <v>6</v>
      </c>
      <c r="BX34" s="380"/>
      <c r="BY34" s="381" t="str">
        <f>IF('各会計、関係団体の財政状況及び健全化判断比率'!B68="","",'各会計、関係団体の財政状況及び健全化判断比率'!B68)</f>
        <v>千葉県市町村総合事務組合（一般会計）</v>
      </c>
      <c r="BZ34" s="381"/>
      <c r="CA34" s="381"/>
      <c r="CB34" s="381"/>
      <c r="CC34" s="381"/>
      <c r="CD34" s="381"/>
      <c r="CE34" s="381"/>
      <c r="CF34" s="381"/>
      <c r="CG34" s="381"/>
      <c r="CH34" s="381"/>
      <c r="CI34" s="381"/>
      <c r="CJ34" s="381"/>
      <c r="CK34" s="381"/>
      <c r="CL34" s="381"/>
      <c r="CM34" s="381"/>
      <c r="CN34" s="175"/>
      <c r="CO34" s="380" t="str">
        <f>IF(CQ34="","",MAX(C34:D43,U34:V43,AM34:AN43,BE34:BF43,BW34:BX43)+1)</f>
        <v/>
      </c>
      <c r="CP34" s="380"/>
      <c r="CQ34" s="381" t="str">
        <f>IF('各会計、関係団体の財政状況及び健全化判断比率'!BS7="","",'各会計、関係団体の財政状況及び健全化判断比率'!BS7)</f>
        <v/>
      </c>
      <c r="CR34" s="381"/>
      <c r="CS34" s="381"/>
      <c r="CT34" s="381"/>
      <c r="CU34" s="381"/>
      <c r="CV34" s="381"/>
      <c r="CW34" s="381"/>
      <c r="CX34" s="381"/>
      <c r="CY34" s="381"/>
      <c r="CZ34" s="381"/>
      <c r="DA34" s="381"/>
      <c r="DB34" s="381"/>
      <c r="DC34" s="381"/>
      <c r="DD34" s="381"/>
      <c r="DE34" s="381"/>
      <c r="DG34" s="378" t="str">
        <f>IF('各会計、関係団体の財政状況及び健全化判断比率'!BR7="","",'各会計、関係団体の財政状況及び健全化判断比率'!BR7)</f>
        <v/>
      </c>
      <c r="DH34" s="378"/>
      <c r="DI34" s="202"/>
    </row>
    <row r="35" spans="1:113" ht="32.25" customHeight="1" x14ac:dyDescent="0.2">
      <c r="A35" s="175"/>
      <c r="B35" s="199"/>
      <c r="C35" s="380" t="str">
        <f>IF(E35="","",C34+1)</f>
        <v/>
      </c>
      <c r="D35" s="380"/>
      <c r="E35" s="381" t="str">
        <f>IF('各会計、関係団体の財政状況及び健全化判断比率'!B8="","",'各会計、関係団体の財政状況及び健全化判断比率'!B8)</f>
        <v/>
      </c>
      <c r="F35" s="381"/>
      <c r="G35" s="381"/>
      <c r="H35" s="381"/>
      <c r="I35" s="381"/>
      <c r="J35" s="381"/>
      <c r="K35" s="381"/>
      <c r="L35" s="381"/>
      <c r="M35" s="381"/>
      <c r="N35" s="381"/>
      <c r="O35" s="381"/>
      <c r="P35" s="381"/>
      <c r="Q35" s="381"/>
      <c r="R35" s="381"/>
      <c r="S35" s="381"/>
      <c r="T35" s="175"/>
      <c r="U35" s="380">
        <f>IF(W35="","",U34+1)</f>
        <v>3</v>
      </c>
      <c r="V35" s="380"/>
      <c r="W35" s="381" t="str">
        <f>IF('各会計、関係団体の財政状況及び健全化判断比率'!B29="","",'各会計、関係団体の財政状況及び健全化判断比率'!B29)</f>
        <v>介護保険特別会計</v>
      </c>
      <c r="X35" s="381"/>
      <c r="Y35" s="381"/>
      <c r="Z35" s="381"/>
      <c r="AA35" s="381"/>
      <c r="AB35" s="381"/>
      <c r="AC35" s="381"/>
      <c r="AD35" s="381"/>
      <c r="AE35" s="381"/>
      <c r="AF35" s="381"/>
      <c r="AG35" s="381"/>
      <c r="AH35" s="381"/>
      <c r="AI35" s="381"/>
      <c r="AJ35" s="381"/>
      <c r="AK35" s="381"/>
      <c r="AL35" s="175"/>
      <c r="AM35" s="380" t="str">
        <f t="shared" ref="AM35:AM43" si="0">IF(AO35="","",AM34+1)</f>
        <v/>
      </c>
      <c r="AN35" s="380"/>
      <c r="AO35" s="381"/>
      <c r="AP35" s="381"/>
      <c r="AQ35" s="381"/>
      <c r="AR35" s="381"/>
      <c r="AS35" s="381"/>
      <c r="AT35" s="381"/>
      <c r="AU35" s="381"/>
      <c r="AV35" s="381"/>
      <c r="AW35" s="381"/>
      <c r="AX35" s="381"/>
      <c r="AY35" s="381"/>
      <c r="AZ35" s="381"/>
      <c r="BA35" s="381"/>
      <c r="BB35" s="381"/>
      <c r="BC35" s="381"/>
      <c r="BD35" s="175"/>
      <c r="BE35" s="380" t="str">
        <f t="shared" ref="BE35:BE43" si="1">IF(BG35="","",BE34+1)</f>
        <v/>
      </c>
      <c r="BF35" s="380"/>
      <c r="BG35" s="381"/>
      <c r="BH35" s="381"/>
      <c r="BI35" s="381"/>
      <c r="BJ35" s="381"/>
      <c r="BK35" s="381"/>
      <c r="BL35" s="381"/>
      <c r="BM35" s="381"/>
      <c r="BN35" s="381"/>
      <c r="BO35" s="381"/>
      <c r="BP35" s="381"/>
      <c r="BQ35" s="381"/>
      <c r="BR35" s="381"/>
      <c r="BS35" s="381"/>
      <c r="BT35" s="381"/>
      <c r="BU35" s="381"/>
      <c r="BV35" s="175"/>
      <c r="BW35" s="380">
        <f t="shared" ref="BW35:BW43" si="2">IF(BY35="","",BW34+1)</f>
        <v>7</v>
      </c>
      <c r="BX35" s="380"/>
      <c r="BY35" s="381" t="str">
        <f>IF('各会計、関係団体の財政状況及び健全化判断比率'!B69="","",'各会計、関係団体の財政状況及び健全化判断比率'!B69)</f>
        <v>千葉県市町村総合事務組合（千葉県自治会館管理運営特別会計）</v>
      </c>
      <c r="BZ35" s="381"/>
      <c r="CA35" s="381"/>
      <c r="CB35" s="381"/>
      <c r="CC35" s="381"/>
      <c r="CD35" s="381"/>
      <c r="CE35" s="381"/>
      <c r="CF35" s="381"/>
      <c r="CG35" s="381"/>
      <c r="CH35" s="381"/>
      <c r="CI35" s="381"/>
      <c r="CJ35" s="381"/>
      <c r="CK35" s="381"/>
      <c r="CL35" s="381"/>
      <c r="CM35" s="381"/>
      <c r="CN35" s="175"/>
      <c r="CO35" s="380" t="str">
        <f t="shared" ref="CO35:CO43" si="3">IF(CQ35="","",CO34+1)</f>
        <v/>
      </c>
      <c r="CP35" s="380"/>
      <c r="CQ35" s="381" t="str">
        <f>IF('各会計、関係団体の財政状況及び健全化判断比率'!BS8="","",'各会計、関係団体の財政状況及び健全化判断比率'!BS8)</f>
        <v/>
      </c>
      <c r="CR35" s="381"/>
      <c r="CS35" s="381"/>
      <c r="CT35" s="381"/>
      <c r="CU35" s="381"/>
      <c r="CV35" s="381"/>
      <c r="CW35" s="381"/>
      <c r="CX35" s="381"/>
      <c r="CY35" s="381"/>
      <c r="CZ35" s="381"/>
      <c r="DA35" s="381"/>
      <c r="DB35" s="381"/>
      <c r="DC35" s="381"/>
      <c r="DD35" s="381"/>
      <c r="DE35" s="381"/>
      <c r="DG35" s="378" t="str">
        <f>IF('各会計、関係団体の財政状況及び健全化判断比率'!BR8="","",'各会計、関係団体の財政状況及び健全化判断比率'!BR8)</f>
        <v/>
      </c>
      <c r="DH35" s="378"/>
      <c r="DI35" s="202"/>
    </row>
    <row r="36" spans="1:113" ht="32.25" customHeight="1" x14ac:dyDescent="0.2">
      <c r="A36" s="175"/>
      <c r="B36" s="199"/>
      <c r="C36" s="380" t="str">
        <f>IF(E36="","",C35+1)</f>
        <v/>
      </c>
      <c r="D36" s="380"/>
      <c r="E36" s="381" t="str">
        <f>IF('各会計、関係団体の財政状況及び健全化判断比率'!B9="","",'各会計、関係団体の財政状況及び健全化判断比率'!B9)</f>
        <v/>
      </c>
      <c r="F36" s="381"/>
      <c r="G36" s="381"/>
      <c r="H36" s="381"/>
      <c r="I36" s="381"/>
      <c r="J36" s="381"/>
      <c r="K36" s="381"/>
      <c r="L36" s="381"/>
      <c r="M36" s="381"/>
      <c r="N36" s="381"/>
      <c r="O36" s="381"/>
      <c r="P36" s="381"/>
      <c r="Q36" s="381"/>
      <c r="R36" s="381"/>
      <c r="S36" s="381"/>
      <c r="T36" s="175"/>
      <c r="U36" s="380">
        <f t="shared" ref="U36:U43" si="4">IF(W36="","",U35+1)</f>
        <v>4</v>
      </c>
      <c r="V36" s="380"/>
      <c r="W36" s="381" t="str">
        <f>IF('各会計、関係団体の財政状況及び健全化判断比率'!B30="","",'各会計、関係団体の財政状況及び健全化判断比率'!B30)</f>
        <v>後期高齢者医療特別会計</v>
      </c>
      <c r="X36" s="381"/>
      <c r="Y36" s="381"/>
      <c r="Z36" s="381"/>
      <c r="AA36" s="381"/>
      <c r="AB36" s="381"/>
      <c r="AC36" s="381"/>
      <c r="AD36" s="381"/>
      <c r="AE36" s="381"/>
      <c r="AF36" s="381"/>
      <c r="AG36" s="381"/>
      <c r="AH36" s="381"/>
      <c r="AI36" s="381"/>
      <c r="AJ36" s="381"/>
      <c r="AK36" s="381"/>
      <c r="AL36" s="175"/>
      <c r="AM36" s="380" t="str">
        <f t="shared" si="0"/>
        <v/>
      </c>
      <c r="AN36" s="380"/>
      <c r="AO36" s="381"/>
      <c r="AP36" s="381"/>
      <c r="AQ36" s="381"/>
      <c r="AR36" s="381"/>
      <c r="AS36" s="381"/>
      <c r="AT36" s="381"/>
      <c r="AU36" s="381"/>
      <c r="AV36" s="381"/>
      <c r="AW36" s="381"/>
      <c r="AX36" s="381"/>
      <c r="AY36" s="381"/>
      <c r="AZ36" s="381"/>
      <c r="BA36" s="381"/>
      <c r="BB36" s="381"/>
      <c r="BC36" s="381"/>
      <c r="BD36" s="175"/>
      <c r="BE36" s="380" t="str">
        <f t="shared" si="1"/>
        <v/>
      </c>
      <c r="BF36" s="380"/>
      <c r="BG36" s="381"/>
      <c r="BH36" s="381"/>
      <c r="BI36" s="381"/>
      <c r="BJ36" s="381"/>
      <c r="BK36" s="381"/>
      <c r="BL36" s="381"/>
      <c r="BM36" s="381"/>
      <c r="BN36" s="381"/>
      <c r="BO36" s="381"/>
      <c r="BP36" s="381"/>
      <c r="BQ36" s="381"/>
      <c r="BR36" s="381"/>
      <c r="BS36" s="381"/>
      <c r="BT36" s="381"/>
      <c r="BU36" s="381"/>
      <c r="BV36" s="175"/>
      <c r="BW36" s="380">
        <f t="shared" si="2"/>
        <v>8</v>
      </c>
      <c r="BX36" s="380"/>
      <c r="BY36" s="381" t="str">
        <f>IF('各会計、関係団体の財政状況及び健全化判断比率'!B70="","",'各会計、関係団体の財政状況及び健全化判断比率'!B70)</f>
        <v>千葉県市町村総合事務組合（千葉県自治研修センター特別会計）</v>
      </c>
      <c r="BZ36" s="381"/>
      <c r="CA36" s="381"/>
      <c r="CB36" s="381"/>
      <c r="CC36" s="381"/>
      <c r="CD36" s="381"/>
      <c r="CE36" s="381"/>
      <c r="CF36" s="381"/>
      <c r="CG36" s="381"/>
      <c r="CH36" s="381"/>
      <c r="CI36" s="381"/>
      <c r="CJ36" s="381"/>
      <c r="CK36" s="381"/>
      <c r="CL36" s="381"/>
      <c r="CM36" s="381"/>
      <c r="CN36" s="175"/>
      <c r="CO36" s="380" t="str">
        <f t="shared" si="3"/>
        <v/>
      </c>
      <c r="CP36" s="380"/>
      <c r="CQ36" s="381" t="str">
        <f>IF('各会計、関係団体の財政状況及び健全化判断比率'!BS9="","",'各会計、関係団体の財政状況及び健全化判断比率'!BS9)</f>
        <v/>
      </c>
      <c r="CR36" s="381"/>
      <c r="CS36" s="381"/>
      <c r="CT36" s="381"/>
      <c r="CU36" s="381"/>
      <c r="CV36" s="381"/>
      <c r="CW36" s="381"/>
      <c r="CX36" s="381"/>
      <c r="CY36" s="381"/>
      <c r="CZ36" s="381"/>
      <c r="DA36" s="381"/>
      <c r="DB36" s="381"/>
      <c r="DC36" s="381"/>
      <c r="DD36" s="381"/>
      <c r="DE36" s="381"/>
      <c r="DG36" s="378" t="str">
        <f>IF('各会計、関係団体の財政状況及び健全化判断比率'!BR9="","",'各会計、関係団体の財政状況及び健全化判断比率'!BR9)</f>
        <v/>
      </c>
      <c r="DH36" s="378"/>
      <c r="DI36" s="202"/>
    </row>
    <row r="37" spans="1:113" ht="32.25" customHeight="1" x14ac:dyDescent="0.2">
      <c r="A37" s="175"/>
      <c r="B37" s="199"/>
      <c r="C37" s="380" t="str">
        <f>IF(E37="","",C36+1)</f>
        <v/>
      </c>
      <c r="D37" s="380"/>
      <c r="E37" s="381" t="str">
        <f>IF('各会計、関係団体の財政状況及び健全化判断比率'!B10="","",'各会計、関係団体の財政状況及び健全化判断比率'!B10)</f>
        <v/>
      </c>
      <c r="F37" s="381"/>
      <c r="G37" s="381"/>
      <c r="H37" s="381"/>
      <c r="I37" s="381"/>
      <c r="J37" s="381"/>
      <c r="K37" s="381"/>
      <c r="L37" s="381"/>
      <c r="M37" s="381"/>
      <c r="N37" s="381"/>
      <c r="O37" s="381"/>
      <c r="P37" s="381"/>
      <c r="Q37" s="381"/>
      <c r="R37" s="381"/>
      <c r="S37" s="381"/>
      <c r="T37" s="175"/>
      <c r="U37" s="380" t="str">
        <f t="shared" si="4"/>
        <v/>
      </c>
      <c r="V37" s="380"/>
      <c r="W37" s="381"/>
      <c r="X37" s="381"/>
      <c r="Y37" s="381"/>
      <c r="Z37" s="381"/>
      <c r="AA37" s="381"/>
      <c r="AB37" s="381"/>
      <c r="AC37" s="381"/>
      <c r="AD37" s="381"/>
      <c r="AE37" s="381"/>
      <c r="AF37" s="381"/>
      <c r="AG37" s="381"/>
      <c r="AH37" s="381"/>
      <c r="AI37" s="381"/>
      <c r="AJ37" s="381"/>
      <c r="AK37" s="381"/>
      <c r="AL37" s="175"/>
      <c r="AM37" s="380" t="str">
        <f t="shared" si="0"/>
        <v/>
      </c>
      <c r="AN37" s="380"/>
      <c r="AO37" s="381"/>
      <c r="AP37" s="381"/>
      <c r="AQ37" s="381"/>
      <c r="AR37" s="381"/>
      <c r="AS37" s="381"/>
      <c r="AT37" s="381"/>
      <c r="AU37" s="381"/>
      <c r="AV37" s="381"/>
      <c r="AW37" s="381"/>
      <c r="AX37" s="381"/>
      <c r="AY37" s="381"/>
      <c r="AZ37" s="381"/>
      <c r="BA37" s="381"/>
      <c r="BB37" s="381"/>
      <c r="BC37" s="381"/>
      <c r="BD37" s="175"/>
      <c r="BE37" s="380" t="str">
        <f t="shared" si="1"/>
        <v/>
      </c>
      <c r="BF37" s="380"/>
      <c r="BG37" s="381"/>
      <c r="BH37" s="381"/>
      <c r="BI37" s="381"/>
      <c r="BJ37" s="381"/>
      <c r="BK37" s="381"/>
      <c r="BL37" s="381"/>
      <c r="BM37" s="381"/>
      <c r="BN37" s="381"/>
      <c r="BO37" s="381"/>
      <c r="BP37" s="381"/>
      <c r="BQ37" s="381"/>
      <c r="BR37" s="381"/>
      <c r="BS37" s="381"/>
      <c r="BT37" s="381"/>
      <c r="BU37" s="381"/>
      <c r="BV37" s="175"/>
      <c r="BW37" s="380">
        <f t="shared" si="2"/>
        <v>9</v>
      </c>
      <c r="BX37" s="380"/>
      <c r="BY37" s="381" t="str">
        <f>IF('各会計、関係団体の財政状況及び健全化判断比率'!B71="","",'各会計、関係団体の財政状況及び健全化判断比率'!B71)</f>
        <v>千葉県市町村総合事務組合（千葉県市町村交通災害共済特別会計）</v>
      </c>
      <c r="BZ37" s="381"/>
      <c r="CA37" s="381"/>
      <c r="CB37" s="381"/>
      <c r="CC37" s="381"/>
      <c r="CD37" s="381"/>
      <c r="CE37" s="381"/>
      <c r="CF37" s="381"/>
      <c r="CG37" s="381"/>
      <c r="CH37" s="381"/>
      <c r="CI37" s="381"/>
      <c r="CJ37" s="381"/>
      <c r="CK37" s="381"/>
      <c r="CL37" s="381"/>
      <c r="CM37" s="381"/>
      <c r="CN37" s="175"/>
      <c r="CO37" s="380" t="str">
        <f t="shared" si="3"/>
        <v/>
      </c>
      <c r="CP37" s="380"/>
      <c r="CQ37" s="381" t="str">
        <f>IF('各会計、関係団体の財政状況及び健全化判断比率'!BS10="","",'各会計、関係団体の財政状況及び健全化判断比率'!BS10)</f>
        <v/>
      </c>
      <c r="CR37" s="381"/>
      <c r="CS37" s="381"/>
      <c r="CT37" s="381"/>
      <c r="CU37" s="381"/>
      <c r="CV37" s="381"/>
      <c r="CW37" s="381"/>
      <c r="CX37" s="381"/>
      <c r="CY37" s="381"/>
      <c r="CZ37" s="381"/>
      <c r="DA37" s="381"/>
      <c r="DB37" s="381"/>
      <c r="DC37" s="381"/>
      <c r="DD37" s="381"/>
      <c r="DE37" s="381"/>
      <c r="DG37" s="378" t="str">
        <f>IF('各会計、関係団体の財政状況及び健全化判断比率'!BR10="","",'各会計、関係団体の財政状況及び健全化判断比率'!BR10)</f>
        <v/>
      </c>
      <c r="DH37" s="378"/>
      <c r="DI37" s="202"/>
    </row>
    <row r="38" spans="1:113" ht="32.25" customHeight="1" x14ac:dyDescent="0.2">
      <c r="A38" s="175"/>
      <c r="B38" s="199"/>
      <c r="C38" s="380" t="str">
        <f t="shared" ref="C38:C43" si="5">IF(E38="","",C37+1)</f>
        <v/>
      </c>
      <c r="D38" s="380"/>
      <c r="E38" s="381" t="str">
        <f>IF('各会計、関係団体の財政状況及び健全化判断比率'!B11="","",'各会計、関係団体の財政状況及び健全化判断比率'!B11)</f>
        <v/>
      </c>
      <c r="F38" s="381"/>
      <c r="G38" s="381"/>
      <c r="H38" s="381"/>
      <c r="I38" s="381"/>
      <c r="J38" s="381"/>
      <c r="K38" s="381"/>
      <c r="L38" s="381"/>
      <c r="M38" s="381"/>
      <c r="N38" s="381"/>
      <c r="O38" s="381"/>
      <c r="P38" s="381"/>
      <c r="Q38" s="381"/>
      <c r="R38" s="381"/>
      <c r="S38" s="381"/>
      <c r="T38" s="175"/>
      <c r="U38" s="380" t="str">
        <f t="shared" si="4"/>
        <v/>
      </c>
      <c r="V38" s="380"/>
      <c r="W38" s="381"/>
      <c r="X38" s="381"/>
      <c r="Y38" s="381"/>
      <c r="Z38" s="381"/>
      <c r="AA38" s="381"/>
      <c r="AB38" s="381"/>
      <c r="AC38" s="381"/>
      <c r="AD38" s="381"/>
      <c r="AE38" s="381"/>
      <c r="AF38" s="381"/>
      <c r="AG38" s="381"/>
      <c r="AH38" s="381"/>
      <c r="AI38" s="381"/>
      <c r="AJ38" s="381"/>
      <c r="AK38" s="381"/>
      <c r="AL38" s="175"/>
      <c r="AM38" s="380" t="str">
        <f t="shared" si="0"/>
        <v/>
      </c>
      <c r="AN38" s="380"/>
      <c r="AO38" s="381"/>
      <c r="AP38" s="381"/>
      <c r="AQ38" s="381"/>
      <c r="AR38" s="381"/>
      <c r="AS38" s="381"/>
      <c r="AT38" s="381"/>
      <c r="AU38" s="381"/>
      <c r="AV38" s="381"/>
      <c r="AW38" s="381"/>
      <c r="AX38" s="381"/>
      <c r="AY38" s="381"/>
      <c r="AZ38" s="381"/>
      <c r="BA38" s="381"/>
      <c r="BB38" s="381"/>
      <c r="BC38" s="381"/>
      <c r="BD38" s="175"/>
      <c r="BE38" s="380" t="str">
        <f t="shared" si="1"/>
        <v/>
      </c>
      <c r="BF38" s="380"/>
      <c r="BG38" s="381"/>
      <c r="BH38" s="381"/>
      <c r="BI38" s="381"/>
      <c r="BJ38" s="381"/>
      <c r="BK38" s="381"/>
      <c r="BL38" s="381"/>
      <c r="BM38" s="381"/>
      <c r="BN38" s="381"/>
      <c r="BO38" s="381"/>
      <c r="BP38" s="381"/>
      <c r="BQ38" s="381"/>
      <c r="BR38" s="381"/>
      <c r="BS38" s="381"/>
      <c r="BT38" s="381"/>
      <c r="BU38" s="381"/>
      <c r="BV38" s="175"/>
      <c r="BW38" s="380">
        <f t="shared" si="2"/>
        <v>10</v>
      </c>
      <c r="BX38" s="380"/>
      <c r="BY38" s="381" t="str">
        <f>IF('各会計、関係団体の財政状況及び健全化判断比率'!B72="","",'各会計、関係団体の財政状況及び健全化判断比率'!B72)</f>
        <v>国保国吉病院組合（国保国吉会計）</v>
      </c>
      <c r="BZ38" s="381"/>
      <c r="CA38" s="381"/>
      <c r="CB38" s="381"/>
      <c r="CC38" s="381"/>
      <c r="CD38" s="381"/>
      <c r="CE38" s="381"/>
      <c r="CF38" s="381"/>
      <c r="CG38" s="381"/>
      <c r="CH38" s="381"/>
      <c r="CI38" s="381"/>
      <c r="CJ38" s="381"/>
      <c r="CK38" s="381"/>
      <c r="CL38" s="381"/>
      <c r="CM38" s="381"/>
      <c r="CN38" s="175"/>
      <c r="CO38" s="380" t="str">
        <f t="shared" si="3"/>
        <v/>
      </c>
      <c r="CP38" s="380"/>
      <c r="CQ38" s="381" t="str">
        <f>IF('各会計、関係団体の財政状況及び健全化判断比率'!BS11="","",'各会計、関係団体の財政状況及び健全化判断比率'!BS11)</f>
        <v/>
      </c>
      <c r="CR38" s="381"/>
      <c r="CS38" s="381"/>
      <c r="CT38" s="381"/>
      <c r="CU38" s="381"/>
      <c r="CV38" s="381"/>
      <c r="CW38" s="381"/>
      <c r="CX38" s="381"/>
      <c r="CY38" s="381"/>
      <c r="CZ38" s="381"/>
      <c r="DA38" s="381"/>
      <c r="DB38" s="381"/>
      <c r="DC38" s="381"/>
      <c r="DD38" s="381"/>
      <c r="DE38" s="381"/>
      <c r="DG38" s="378" t="str">
        <f>IF('各会計、関係団体の財政状況及び健全化判断比率'!BR11="","",'各会計、関係団体の財政状況及び健全化判断比率'!BR11)</f>
        <v/>
      </c>
      <c r="DH38" s="378"/>
      <c r="DI38" s="202"/>
    </row>
    <row r="39" spans="1:113" ht="32.25" customHeight="1" x14ac:dyDescent="0.2">
      <c r="A39" s="175"/>
      <c r="B39" s="199"/>
      <c r="C39" s="380" t="str">
        <f t="shared" si="5"/>
        <v/>
      </c>
      <c r="D39" s="380"/>
      <c r="E39" s="381" t="str">
        <f>IF('各会計、関係団体の財政状況及び健全化判断比率'!B12="","",'各会計、関係団体の財政状況及び健全化判断比率'!B12)</f>
        <v/>
      </c>
      <c r="F39" s="381"/>
      <c r="G39" s="381"/>
      <c r="H39" s="381"/>
      <c r="I39" s="381"/>
      <c r="J39" s="381"/>
      <c r="K39" s="381"/>
      <c r="L39" s="381"/>
      <c r="M39" s="381"/>
      <c r="N39" s="381"/>
      <c r="O39" s="381"/>
      <c r="P39" s="381"/>
      <c r="Q39" s="381"/>
      <c r="R39" s="381"/>
      <c r="S39" s="381"/>
      <c r="T39" s="175"/>
      <c r="U39" s="380" t="str">
        <f t="shared" si="4"/>
        <v/>
      </c>
      <c r="V39" s="380"/>
      <c r="W39" s="381"/>
      <c r="X39" s="381"/>
      <c r="Y39" s="381"/>
      <c r="Z39" s="381"/>
      <c r="AA39" s="381"/>
      <c r="AB39" s="381"/>
      <c r="AC39" s="381"/>
      <c r="AD39" s="381"/>
      <c r="AE39" s="381"/>
      <c r="AF39" s="381"/>
      <c r="AG39" s="381"/>
      <c r="AH39" s="381"/>
      <c r="AI39" s="381"/>
      <c r="AJ39" s="381"/>
      <c r="AK39" s="381"/>
      <c r="AL39" s="175"/>
      <c r="AM39" s="380" t="str">
        <f t="shared" si="0"/>
        <v/>
      </c>
      <c r="AN39" s="380"/>
      <c r="AO39" s="381"/>
      <c r="AP39" s="381"/>
      <c r="AQ39" s="381"/>
      <c r="AR39" s="381"/>
      <c r="AS39" s="381"/>
      <c r="AT39" s="381"/>
      <c r="AU39" s="381"/>
      <c r="AV39" s="381"/>
      <c r="AW39" s="381"/>
      <c r="AX39" s="381"/>
      <c r="AY39" s="381"/>
      <c r="AZ39" s="381"/>
      <c r="BA39" s="381"/>
      <c r="BB39" s="381"/>
      <c r="BC39" s="381"/>
      <c r="BD39" s="175"/>
      <c r="BE39" s="380" t="str">
        <f t="shared" si="1"/>
        <v/>
      </c>
      <c r="BF39" s="380"/>
      <c r="BG39" s="381"/>
      <c r="BH39" s="381"/>
      <c r="BI39" s="381"/>
      <c r="BJ39" s="381"/>
      <c r="BK39" s="381"/>
      <c r="BL39" s="381"/>
      <c r="BM39" s="381"/>
      <c r="BN39" s="381"/>
      <c r="BO39" s="381"/>
      <c r="BP39" s="381"/>
      <c r="BQ39" s="381"/>
      <c r="BR39" s="381"/>
      <c r="BS39" s="381"/>
      <c r="BT39" s="381"/>
      <c r="BU39" s="381"/>
      <c r="BV39" s="175"/>
      <c r="BW39" s="380">
        <f t="shared" si="2"/>
        <v>11</v>
      </c>
      <c r="BX39" s="380"/>
      <c r="BY39" s="381" t="str">
        <f>IF('各会計、関係団体の財政状況及び健全化判断比率'!B73="","",'各会計、関係団体の財政状況及び健全化判断比率'!B73)</f>
        <v>夷隅郡市広域市町村圏事務組合（一般会計）</v>
      </c>
      <c r="BZ39" s="381"/>
      <c r="CA39" s="381"/>
      <c r="CB39" s="381"/>
      <c r="CC39" s="381"/>
      <c r="CD39" s="381"/>
      <c r="CE39" s="381"/>
      <c r="CF39" s="381"/>
      <c r="CG39" s="381"/>
      <c r="CH39" s="381"/>
      <c r="CI39" s="381"/>
      <c r="CJ39" s="381"/>
      <c r="CK39" s="381"/>
      <c r="CL39" s="381"/>
      <c r="CM39" s="381"/>
      <c r="CN39" s="175"/>
      <c r="CO39" s="380" t="str">
        <f t="shared" si="3"/>
        <v/>
      </c>
      <c r="CP39" s="380"/>
      <c r="CQ39" s="381" t="str">
        <f>IF('各会計、関係団体の財政状況及び健全化判断比率'!BS12="","",'各会計、関係団体の財政状況及び健全化判断比率'!BS12)</f>
        <v/>
      </c>
      <c r="CR39" s="381"/>
      <c r="CS39" s="381"/>
      <c r="CT39" s="381"/>
      <c r="CU39" s="381"/>
      <c r="CV39" s="381"/>
      <c r="CW39" s="381"/>
      <c r="CX39" s="381"/>
      <c r="CY39" s="381"/>
      <c r="CZ39" s="381"/>
      <c r="DA39" s="381"/>
      <c r="DB39" s="381"/>
      <c r="DC39" s="381"/>
      <c r="DD39" s="381"/>
      <c r="DE39" s="381"/>
      <c r="DG39" s="378" t="str">
        <f>IF('各会計、関係団体の財政状況及び健全化判断比率'!BR12="","",'各会計、関係団体の財政状況及び健全化判断比率'!BR12)</f>
        <v/>
      </c>
      <c r="DH39" s="378"/>
      <c r="DI39" s="202"/>
    </row>
    <row r="40" spans="1:113" ht="32.25" customHeight="1" x14ac:dyDescent="0.2">
      <c r="A40" s="175"/>
      <c r="B40" s="199"/>
      <c r="C40" s="380" t="str">
        <f t="shared" si="5"/>
        <v/>
      </c>
      <c r="D40" s="380"/>
      <c r="E40" s="381" t="str">
        <f>IF('各会計、関係団体の財政状況及び健全化判断比率'!B13="","",'各会計、関係団体の財政状況及び健全化判断比率'!B13)</f>
        <v/>
      </c>
      <c r="F40" s="381"/>
      <c r="G40" s="381"/>
      <c r="H40" s="381"/>
      <c r="I40" s="381"/>
      <c r="J40" s="381"/>
      <c r="K40" s="381"/>
      <c r="L40" s="381"/>
      <c r="M40" s="381"/>
      <c r="N40" s="381"/>
      <c r="O40" s="381"/>
      <c r="P40" s="381"/>
      <c r="Q40" s="381"/>
      <c r="R40" s="381"/>
      <c r="S40" s="381"/>
      <c r="T40" s="175"/>
      <c r="U40" s="380" t="str">
        <f t="shared" si="4"/>
        <v/>
      </c>
      <c r="V40" s="380"/>
      <c r="W40" s="381"/>
      <c r="X40" s="381"/>
      <c r="Y40" s="381"/>
      <c r="Z40" s="381"/>
      <c r="AA40" s="381"/>
      <c r="AB40" s="381"/>
      <c r="AC40" s="381"/>
      <c r="AD40" s="381"/>
      <c r="AE40" s="381"/>
      <c r="AF40" s="381"/>
      <c r="AG40" s="381"/>
      <c r="AH40" s="381"/>
      <c r="AI40" s="381"/>
      <c r="AJ40" s="381"/>
      <c r="AK40" s="381"/>
      <c r="AL40" s="175"/>
      <c r="AM40" s="380" t="str">
        <f t="shared" si="0"/>
        <v/>
      </c>
      <c r="AN40" s="380"/>
      <c r="AO40" s="381"/>
      <c r="AP40" s="381"/>
      <c r="AQ40" s="381"/>
      <c r="AR40" s="381"/>
      <c r="AS40" s="381"/>
      <c r="AT40" s="381"/>
      <c r="AU40" s="381"/>
      <c r="AV40" s="381"/>
      <c r="AW40" s="381"/>
      <c r="AX40" s="381"/>
      <c r="AY40" s="381"/>
      <c r="AZ40" s="381"/>
      <c r="BA40" s="381"/>
      <c r="BB40" s="381"/>
      <c r="BC40" s="381"/>
      <c r="BD40" s="175"/>
      <c r="BE40" s="380" t="str">
        <f t="shared" si="1"/>
        <v/>
      </c>
      <c r="BF40" s="380"/>
      <c r="BG40" s="381"/>
      <c r="BH40" s="381"/>
      <c r="BI40" s="381"/>
      <c r="BJ40" s="381"/>
      <c r="BK40" s="381"/>
      <c r="BL40" s="381"/>
      <c r="BM40" s="381"/>
      <c r="BN40" s="381"/>
      <c r="BO40" s="381"/>
      <c r="BP40" s="381"/>
      <c r="BQ40" s="381"/>
      <c r="BR40" s="381"/>
      <c r="BS40" s="381"/>
      <c r="BT40" s="381"/>
      <c r="BU40" s="381"/>
      <c r="BV40" s="175"/>
      <c r="BW40" s="380">
        <f t="shared" si="2"/>
        <v>12</v>
      </c>
      <c r="BX40" s="380"/>
      <c r="BY40" s="381" t="str">
        <f>IF('各会計、関係団体の財政状況及び健全化判断比率'!B74="","",'各会計、関係団体の財政状況及び健全化判断比率'!B74)</f>
        <v>南房総広域水道企業団（水道用水供給事業）</v>
      </c>
      <c r="BZ40" s="381"/>
      <c r="CA40" s="381"/>
      <c r="CB40" s="381"/>
      <c r="CC40" s="381"/>
      <c r="CD40" s="381"/>
      <c r="CE40" s="381"/>
      <c r="CF40" s="381"/>
      <c r="CG40" s="381"/>
      <c r="CH40" s="381"/>
      <c r="CI40" s="381"/>
      <c r="CJ40" s="381"/>
      <c r="CK40" s="381"/>
      <c r="CL40" s="381"/>
      <c r="CM40" s="381"/>
      <c r="CN40" s="175"/>
      <c r="CO40" s="380" t="str">
        <f t="shared" si="3"/>
        <v/>
      </c>
      <c r="CP40" s="380"/>
      <c r="CQ40" s="381" t="str">
        <f>IF('各会計、関係団体の財政状況及び健全化判断比率'!BS13="","",'各会計、関係団体の財政状況及び健全化判断比率'!BS13)</f>
        <v/>
      </c>
      <c r="CR40" s="381"/>
      <c r="CS40" s="381"/>
      <c r="CT40" s="381"/>
      <c r="CU40" s="381"/>
      <c r="CV40" s="381"/>
      <c r="CW40" s="381"/>
      <c r="CX40" s="381"/>
      <c r="CY40" s="381"/>
      <c r="CZ40" s="381"/>
      <c r="DA40" s="381"/>
      <c r="DB40" s="381"/>
      <c r="DC40" s="381"/>
      <c r="DD40" s="381"/>
      <c r="DE40" s="381"/>
      <c r="DG40" s="378" t="str">
        <f>IF('各会計、関係団体の財政状況及び健全化判断比率'!BR13="","",'各会計、関係団体の財政状況及び健全化判断比率'!BR13)</f>
        <v/>
      </c>
      <c r="DH40" s="378"/>
      <c r="DI40" s="202"/>
    </row>
    <row r="41" spans="1:113" ht="32.25" customHeight="1" x14ac:dyDescent="0.2">
      <c r="A41" s="175"/>
      <c r="B41" s="199"/>
      <c r="C41" s="380" t="str">
        <f t="shared" si="5"/>
        <v/>
      </c>
      <c r="D41" s="380"/>
      <c r="E41" s="381" t="str">
        <f>IF('各会計、関係団体の財政状況及び健全化判断比率'!B14="","",'各会計、関係団体の財政状況及び健全化判断比率'!B14)</f>
        <v/>
      </c>
      <c r="F41" s="381"/>
      <c r="G41" s="381"/>
      <c r="H41" s="381"/>
      <c r="I41" s="381"/>
      <c r="J41" s="381"/>
      <c r="K41" s="381"/>
      <c r="L41" s="381"/>
      <c r="M41" s="381"/>
      <c r="N41" s="381"/>
      <c r="O41" s="381"/>
      <c r="P41" s="381"/>
      <c r="Q41" s="381"/>
      <c r="R41" s="381"/>
      <c r="S41" s="381"/>
      <c r="T41" s="175"/>
      <c r="U41" s="380" t="str">
        <f t="shared" si="4"/>
        <v/>
      </c>
      <c r="V41" s="380"/>
      <c r="W41" s="381"/>
      <c r="X41" s="381"/>
      <c r="Y41" s="381"/>
      <c r="Z41" s="381"/>
      <c r="AA41" s="381"/>
      <c r="AB41" s="381"/>
      <c r="AC41" s="381"/>
      <c r="AD41" s="381"/>
      <c r="AE41" s="381"/>
      <c r="AF41" s="381"/>
      <c r="AG41" s="381"/>
      <c r="AH41" s="381"/>
      <c r="AI41" s="381"/>
      <c r="AJ41" s="381"/>
      <c r="AK41" s="381"/>
      <c r="AL41" s="175"/>
      <c r="AM41" s="380" t="str">
        <f t="shared" si="0"/>
        <v/>
      </c>
      <c r="AN41" s="380"/>
      <c r="AO41" s="381"/>
      <c r="AP41" s="381"/>
      <c r="AQ41" s="381"/>
      <c r="AR41" s="381"/>
      <c r="AS41" s="381"/>
      <c r="AT41" s="381"/>
      <c r="AU41" s="381"/>
      <c r="AV41" s="381"/>
      <c r="AW41" s="381"/>
      <c r="AX41" s="381"/>
      <c r="AY41" s="381"/>
      <c r="AZ41" s="381"/>
      <c r="BA41" s="381"/>
      <c r="BB41" s="381"/>
      <c r="BC41" s="381"/>
      <c r="BD41" s="175"/>
      <c r="BE41" s="380" t="str">
        <f t="shared" si="1"/>
        <v/>
      </c>
      <c r="BF41" s="380"/>
      <c r="BG41" s="381"/>
      <c r="BH41" s="381"/>
      <c r="BI41" s="381"/>
      <c r="BJ41" s="381"/>
      <c r="BK41" s="381"/>
      <c r="BL41" s="381"/>
      <c r="BM41" s="381"/>
      <c r="BN41" s="381"/>
      <c r="BO41" s="381"/>
      <c r="BP41" s="381"/>
      <c r="BQ41" s="381"/>
      <c r="BR41" s="381"/>
      <c r="BS41" s="381"/>
      <c r="BT41" s="381"/>
      <c r="BU41" s="381"/>
      <c r="BV41" s="175"/>
      <c r="BW41" s="380">
        <f t="shared" si="2"/>
        <v>13</v>
      </c>
      <c r="BX41" s="380"/>
      <c r="BY41" s="381" t="str">
        <f>IF('各会計、関係団体の財政状況及び健全化判断比率'!B75="","",'各会計、関係団体の財政状況及び健全化判断比率'!B75)</f>
        <v>夷隅環境衛生組合（一般会計）</v>
      </c>
      <c r="BZ41" s="381"/>
      <c r="CA41" s="381"/>
      <c r="CB41" s="381"/>
      <c r="CC41" s="381"/>
      <c r="CD41" s="381"/>
      <c r="CE41" s="381"/>
      <c r="CF41" s="381"/>
      <c r="CG41" s="381"/>
      <c r="CH41" s="381"/>
      <c r="CI41" s="381"/>
      <c r="CJ41" s="381"/>
      <c r="CK41" s="381"/>
      <c r="CL41" s="381"/>
      <c r="CM41" s="381"/>
      <c r="CN41" s="175"/>
      <c r="CO41" s="380" t="str">
        <f t="shared" si="3"/>
        <v/>
      </c>
      <c r="CP41" s="380"/>
      <c r="CQ41" s="381" t="str">
        <f>IF('各会計、関係団体の財政状況及び健全化判断比率'!BS14="","",'各会計、関係団体の財政状況及び健全化判断比率'!BS14)</f>
        <v/>
      </c>
      <c r="CR41" s="381"/>
      <c r="CS41" s="381"/>
      <c r="CT41" s="381"/>
      <c r="CU41" s="381"/>
      <c r="CV41" s="381"/>
      <c r="CW41" s="381"/>
      <c r="CX41" s="381"/>
      <c r="CY41" s="381"/>
      <c r="CZ41" s="381"/>
      <c r="DA41" s="381"/>
      <c r="DB41" s="381"/>
      <c r="DC41" s="381"/>
      <c r="DD41" s="381"/>
      <c r="DE41" s="381"/>
      <c r="DG41" s="378" t="str">
        <f>IF('各会計、関係団体の財政状況及び健全化判断比率'!BR14="","",'各会計、関係団体の財政状況及び健全化判断比率'!BR14)</f>
        <v/>
      </c>
      <c r="DH41" s="378"/>
      <c r="DI41" s="202"/>
    </row>
    <row r="42" spans="1:113" ht="32.25" customHeight="1" x14ac:dyDescent="0.2">
      <c r="B42" s="199"/>
      <c r="C42" s="380" t="str">
        <f t="shared" si="5"/>
        <v/>
      </c>
      <c r="D42" s="380"/>
      <c r="E42" s="381" t="str">
        <f>IF('各会計、関係団体の財政状況及び健全化判断比率'!B15="","",'各会計、関係団体の財政状況及び健全化判断比率'!B15)</f>
        <v/>
      </c>
      <c r="F42" s="381"/>
      <c r="G42" s="381"/>
      <c r="H42" s="381"/>
      <c r="I42" s="381"/>
      <c r="J42" s="381"/>
      <c r="K42" s="381"/>
      <c r="L42" s="381"/>
      <c r="M42" s="381"/>
      <c r="N42" s="381"/>
      <c r="O42" s="381"/>
      <c r="P42" s="381"/>
      <c r="Q42" s="381"/>
      <c r="R42" s="381"/>
      <c r="S42" s="381"/>
      <c r="T42" s="175"/>
      <c r="U42" s="380" t="str">
        <f t="shared" si="4"/>
        <v/>
      </c>
      <c r="V42" s="380"/>
      <c r="W42" s="381"/>
      <c r="X42" s="381"/>
      <c r="Y42" s="381"/>
      <c r="Z42" s="381"/>
      <c r="AA42" s="381"/>
      <c r="AB42" s="381"/>
      <c r="AC42" s="381"/>
      <c r="AD42" s="381"/>
      <c r="AE42" s="381"/>
      <c r="AF42" s="381"/>
      <c r="AG42" s="381"/>
      <c r="AH42" s="381"/>
      <c r="AI42" s="381"/>
      <c r="AJ42" s="381"/>
      <c r="AK42" s="381"/>
      <c r="AL42" s="175"/>
      <c r="AM42" s="380" t="str">
        <f t="shared" si="0"/>
        <v/>
      </c>
      <c r="AN42" s="380"/>
      <c r="AO42" s="381"/>
      <c r="AP42" s="381"/>
      <c r="AQ42" s="381"/>
      <c r="AR42" s="381"/>
      <c r="AS42" s="381"/>
      <c r="AT42" s="381"/>
      <c r="AU42" s="381"/>
      <c r="AV42" s="381"/>
      <c r="AW42" s="381"/>
      <c r="AX42" s="381"/>
      <c r="AY42" s="381"/>
      <c r="AZ42" s="381"/>
      <c r="BA42" s="381"/>
      <c r="BB42" s="381"/>
      <c r="BC42" s="381"/>
      <c r="BD42" s="175"/>
      <c r="BE42" s="380" t="str">
        <f t="shared" si="1"/>
        <v/>
      </c>
      <c r="BF42" s="380"/>
      <c r="BG42" s="381"/>
      <c r="BH42" s="381"/>
      <c r="BI42" s="381"/>
      <c r="BJ42" s="381"/>
      <c r="BK42" s="381"/>
      <c r="BL42" s="381"/>
      <c r="BM42" s="381"/>
      <c r="BN42" s="381"/>
      <c r="BO42" s="381"/>
      <c r="BP42" s="381"/>
      <c r="BQ42" s="381"/>
      <c r="BR42" s="381"/>
      <c r="BS42" s="381"/>
      <c r="BT42" s="381"/>
      <c r="BU42" s="381"/>
      <c r="BV42" s="175"/>
      <c r="BW42" s="380">
        <f t="shared" si="2"/>
        <v>14</v>
      </c>
      <c r="BX42" s="380"/>
      <c r="BY42" s="381" t="str">
        <f>IF('各会計、関係団体の財政状況及び健全化判断比率'!B76="","",'各会計、関係団体の財政状況及び健全化判断比率'!B76)</f>
        <v>布施学校組合（一般会計）</v>
      </c>
      <c r="BZ42" s="381"/>
      <c r="CA42" s="381"/>
      <c r="CB42" s="381"/>
      <c r="CC42" s="381"/>
      <c r="CD42" s="381"/>
      <c r="CE42" s="381"/>
      <c r="CF42" s="381"/>
      <c r="CG42" s="381"/>
      <c r="CH42" s="381"/>
      <c r="CI42" s="381"/>
      <c r="CJ42" s="381"/>
      <c r="CK42" s="381"/>
      <c r="CL42" s="381"/>
      <c r="CM42" s="381"/>
      <c r="CN42" s="175"/>
      <c r="CO42" s="380" t="str">
        <f t="shared" si="3"/>
        <v/>
      </c>
      <c r="CP42" s="380"/>
      <c r="CQ42" s="381" t="str">
        <f>IF('各会計、関係団体の財政状況及び健全化判断比率'!BS15="","",'各会計、関係団体の財政状況及び健全化判断比率'!BS15)</f>
        <v/>
      </c>
      <c r="CR42" s="381"/>
      <c r="CS42" s="381"/>
      <c r="CT42" s="381"/>
      <c r="CU42" s="381"/>
      <c r="CV42" s="381"/>
      <c r="CW42" s="381"/>
      <c r="CX42" s="381"/>
      <c r="CY42" s="381"/>
      <c r="CZ42" s="381"/>
      <c r="DA42" s="381"/>
      <c r="DB42" s="381"/>
      <c r="DC42" s="381"/>
      <c r="DD42" s="381"/>
      <c r="DE42" s="381"/>
      <c r="DG42" s="378" t="str">
        <f>IF('各会計、関係団体の財政状況及び健全化判断比率'!BR15="","",'各会計、関係団体の財政状況及び健全化判断比率'!BR15)</f>
        <v/>
      </c>
      <c r="DH42" s="378"/>
      <c r="DI42" s="202"/>
    </row>
    <row r="43" spans="1:113" ht="32.25" customHeight="1" x14ac:dyDescent="0.2">
      <c r="B43" s="199"/>
      <c r="C43" s="380" t="str">
        <f t="shared" si="5"/>
        <v/>
      </c>
      <c r="D43" s="380"/>
      <c r="E43" s="381" t="str">
        <f>IF('各会計、関係団体の財政状況及び健全化判断比率'!B16="","",'各会計、関係団体の財政状況及び健全化判断比率'!B16)</f>
        <v/>
      </c>
      <c r="F43" s="381"/>
      <c r="G43" s="381"/>
      <c r="H43" s="381"/>
      <c r="I43" s="381"/>
      <c r="J43" s="381"/>
      <c r="K43" s="381"/>
      <c r="L43" s="381"/>
      <c r="M43" s="381"/>
      <c r="N43" s="381"/>
      <c r="O43" s="381"/>
      <c r="P43" s="381"/>
      <c r="Q43" s="381"/>
      <c r="R43" s="381"/>
      <c r="S43" s="381"/>
      <c r="T43" s="175"/>
      <c r="U43" s="380" t="str">
        <f t="shared" si="4"/>
        <v/>
      </c>
      <c r="V43" s="380"/>
      <c r="W43" s="381"/>
      <c r="X43" s="381"/>
      <c r="Y43" s="381"/>
      <c r="Z43" s="381"/>
      <c r="AA43" s="381"/>
      <c r="AB43" s="381"/>
      <c r="AC43" s="381"/>
      <c r="AD43" s="381"/>
      <c r="AE43" s="381"/>
      <c r="AF43" s="381"/>
      <c r="AG43" s="381"/>
      <c r="AH43" s="381"/>
      <c r="AI43" s="381"/>
      <c r="AJ43" s="381"/>
      <c r="AK43" s="381"/>
      <c r="AL43" s="175"/>
      <c r="AM43" s="380" t="str">
        <f t="shared" si="0"/>
        <v/>
      </c>
      <c r="AN43" s="380"/>
      <c r="AO43" s="381"/>
      <c r="AP43" s="381"/>
      <c r="AQ43" s="381"/>
      <c r="AR43" s="381"/>
      <c r="AS43" s="381"/>
      <c r="AT43" s="381"/>
      <c r="AU43" s="381"/>
      <c r="AV43" s="381"/>
      <c r="AW43" s="381"/>
      <c r="AX43" s="381"/>
      <c r="AY43" s="381"/>
      <c r="AZ43" s="381"/>
      <c r="BA43" s="381"/>
      <c r="BB43" s="381"/>
      <c r="BC43" s="381"/>
      <c r="BD43" s="175"/>
      <c r="BE43" s="380" t="str">
        <f t="shared" si="1"/>
        <v/>
      </c>
      <c r="BF43" s="380"/>
      <c r="BG43" s="381"/>
      <c r="BH43" s="381"/>
      <c r="BI43" s="381"/>
      <c r="BJ43" s="381"/>
      <c r="BK43" s="381"/>
      <c r="BL43" s="381"/>
      <c r="BM43" s="381"/>
      <c r="BN43" s="381"/>
      <c r="BO43" s="381"/>
      <c r="BP43" s="381"/>
      <c r="BQ43" s="381"/>
      <c r="BR43" s="381"/>
      <c r="BS43" s="381"/>
      <c r="BT43" s="381"/>
      <c r="BU43" s="381"/>
      <c r="BV43" s="175"/>
      <c r="BW43" s="380">
        <f t="shared" si="2"/>
        <v>15</v>
      </c>
      <c r="BX43" s="380"/>
      <c r="BY43" s="381" t="str">
        <f>IF('各会計、関係団体の財政状況及び健全化判断比率'!B77="","",'各会計、関係団体の財政状況及び健全化判断比率'!B77)</f>
        <v>千葉県後期高齢者医療広域連合（一般会計）</v>
      </c>
      <c r="BZ43" s="381"/>
      <c r="CA43" s="381"/>
      <c r="CB43" s="381"/>
      <c r="CC43" s="381"/>
      <c r="CD43" s="381"/>
      <c r="CE43" s="381"/>
      <c r="CF43" s="381"/>
      <c r="CG43" s="381"/>
      <c r="CH43" s="381"/>
      <c r="CI43" s="381"/>
      <c r="CJ43" s="381"/>
      <c r="CK43" s="381"/>
      <c r="CL43" s="381"/>
      <c r="CM43" s="381"/>
      <c r="CN43" s="175"/>
      <c r="CO43" s="380" t="str">
        <f t="shared" si="3"/>
        <v/>
      </c>
      <c r="CP43" s="380"/>
      <c r="CQ43" s="381" t="str">
        <f>IF('各会計、関係団体の財政状況及び健全化判断比率'!BS16="","",'各会計、関係団体の財政状況及び健全化判断比率'!BS16)</f>
        <v/>
      </c>
      <c r="CR43" s="381"/>
      <c r="CS43" s="381"/>
      <c r="CT43" s="381"/>
      <c r="CU43" s="381"/>
      <c r="CV43" s="381"/>
      <c r="CW43" s="381"/>
      <c r="CX43" s="381"/>
      <c r="CY43" s="381"/>
      <c r="CZ43" s="381"/>
      <c r="DA43" s="381"/>
      <c r="DB43" s="381"/>
      <c r="DC43" s="381"/>
      <c r="DD43" s="381"/>
      <c r="DE43" s="381"/>
      <c r="DG43" s="378" t="str">
        <f>IF('各会計、関係団体の財政状況及び健全化判断比率'!BR16="","",'各会計、関係団体の財政状況及び健全化判断比率'!BR16)</f>
        <v/>
      </c>
      <c r="DH43" s="378"/>
      <c r="DI43" s="202"/>
    </row>
    <row r="44" spans="1:113" ht="13.5" customHeight="1" thickBot="1" x14ac:dyDescent="0.25">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2"/>
    <row r="46" spans="1:113" x14ac:dyDescent="0.2">
      <c r="B46" s="174" t="s">
        <v>206</v>
      </c>
      <c r="E46" s="377" t="s">
        <v>207</v>
      </c>
      <c r="F46" s="377"/>
      <c r="G46" s="377"/>
      <c r="H46" s="377"/>
      <c r="I46" s="377"/>
      <c r="J46" s="377"/>
      <c r="K46" s="377"/>
      <c r="L46" s="377"/>
      <c r="M46" s="377"/>
      <c r="N46" s="377"/>
      <c r="O46" s="377"/>
      <c r="P46" s="377"/>
      <c r="Q46" s="377"/>
      <c r="R46" s="377"/>
      <c r="S46" s="377"/>
      <c r="T46" s="377"/>
      <c r="U46" s="377"/>
      <c r="V46" s="377"/>
      <c r="W46" s="377"/>
      <c r="X46" s="377"/>
      <c r="Y46" s="377"/>
      <c r="Z46" s="377"/>
      <c r="AA46" s="377"/>
      <c r="AB46" s="377"/>
      <c r="AC46" s="377"/>
      <c r="AD46" s="377"/>
      <c r="AE46" s="377"/>
      <c r="AF46" s="377"/>
      <c r="AG46" s="377"/>
      <c r="AH46" s="377"/>
      <c r="AI46" s="377"/>
      <c r="AJ46" s="377"/>
      <c r="AK46" s="377"/>
      <c r="AL46" s="377"/>
      <c r="AM46" s="377"/>
      <c r="AN46" s="377"/>
      <c r="AO46" s="377"/>
      <c r="AP46" s="377"/>
      <c r="AQ46" s="377"/>
      <c r="AR46" s="377"/>
      <c r="AS46" s="377"/>
      <c r="AT46" s="377"/>
      <c r="AU46" s="377"/>
      <c r="AV46" s="377"/>
      <c r="AW46" s="377"/>
      <c r="AX46" s="377"/>
      <c r="AY46" s="377"/>
      <c r="AZ46" s="377"/>
      <c r="BA46" s="377"/>
      <c r="BB46" s="377"/>
      <c r="BC46" s="377"/>
      <c r="BD46" s="377"/>
      <c r="BE46" s="377"/>
      <c r="BF46" s="377"/>
      <c r="BG46" s="377"/>
      <c r="BH46" s="377"/>
      <c r="BI46" s="377"/>
      <c r="BJ46" s="377"/>
      <c r="BK46" s="377"/>
      <c r="BL46" s="377"/>
      <c r="BM46" s="377"/>
      <c r="BN46" s="377"/>
      <c r="BO46" s="377"/>
      <c r="BP46" s="377"/>
      <c r="BQ46" s="377"/>
      <c r="BR46" s="377"/>
      <c r="BS46" s="377"/>
      <c r="BT46" s="377"/>
      <c r="BU46" s="377"/>
      <c r="BV46" s="377"/>
      <c r="BW46" s="377"/>
      <c r="BX46" s="377"/>
      <c r="BY46" s="377"/>
      <c r="BZ46" s="377"/>
      <c r="CA46" s="377"/>
      <c r="CB46" s="377"/>
      <c r="CC46" s="377"/>
      <c r="CD46" s="377"/>
      <c r="CE46" s="377"/>
      <c r="CF46" s="377"/>
      <c r="CG46" s="377"/>
      <c r="CH46" s="377"/>
      <c r="CI46" s="377"/>
      <c r="CJ46" s="377"/>
      <c r="CK46" s="377"/>
      <c r="CL46" s="377"/>
      <c r="CM46" s="377"/>
      <c r="CN46" s="377"/>
      <c r="CO46" s="377"/>
      <c r="CP46" s="377"/>
      <c r="CQ46" s="377"/>
      <c r="CR46" s="377"/>
      <c r="CS46" s="377"/>
      <c r="CT46" s="377"/>
      <c r="CU46" s="377"/>
      <c r="CV46" s="377"/>
      <c r="CW46" s="377"/>
      <c r="CX46" s="377"/>
      <c r="CY46" s="377"/>
      <c r="CZ46" s="377"/>
      <c r="DA46" s="377"/>
      <c r="DB46" s="377"/>
      <c r="DC46" s="377"/>
      <c r="DD46" s="377"/>
      <c r="DE46" s="377"/>
      <c r="DF46" s="377"/>
      <c r="DG46" s="377"/>
      <c r="DH46" s="377"/>
      <c r="DI46" s="377"/>
    </row>
    <row r="47" spans="1:113" x14ac:dyDescent="0.2">
      <c r="E47" s="377" t="s">
        <v>208</v>
      </c>
      <c r="F47" s="377"/>
      <c r="G47" s="377"/>
      <c r="H47" s="377"/>
      <c r="I47" s="377"/>
      <c r="J47" s="377"/>
      <c r="K47" s="377"/>
      <c r="L47" s="377"/>
      <c r="M47" s="377"/>
      <c r="N47" s="377"/>
      <c r="O47" s="377"/>
      <c r="P47" s="377"/>
      <c r="Q47" s="377"/>
      <c r="R47" s="377"/>
      <c r="S47" s="377"/>
      <c r="T47" s="377"/>
      <c r="U47" s="377"/>
      <c r="V47" s="377"/>
      <c r="W47" s="377"/>
      <c r="X47" s="377"/>
      <c r="Y47" s="377"/>
      <c r="Z47" s="377"/>
      <c r="AA47" s="377"/>
      <c r="AB47" s="377"/>
      <c r="AC47" s="377"/>
      <c r="AD47" s="377"/>
      <c r="AE47" s="377"/>
      <c r="AF47" s="377"/>
      <c r="AG47" s="377"/>
      <c r="AH47" s="377"/>
      <c r="AI47" s="377"/>
      <c r="AJ47" s="377"/>
      <c r="AK47" s="377"/>
      <c r="AL47" s="377"/>
      <c r="AM47" s="377"/>
      <c r="AN47" s="377"/>
      <c r="AO47" s="377"/>
      <c r="AP47" s="377"/>
      <c r="AQ47" s="377"/>
      <c r="AR47" s="377"/>
      <c r="AS47" s="377"/>
      <c r="AT47" s="377"/>
      <c r="AU47" s="377"/>
      <c r="AV47" s="377"/>
      <c r="AW47" s="377"/>
      <c r="AX47" s="377"/>
      <c r="AY47" s="377"/>
      <c r="AZ47" s="377"/>
      <c r="BA47" s="377"/>
      <c r="BB47" s="377"/>
      <c r="BC47" s="377"/>
      <c r="BD47" s="377"/>
      <c r="BE47" s="377"/>
      <c r="BF47" s="377"/>
      <c r="BG47" s="377"/>
      <c r="BH47" s="377"/>
      <c r="BI47" s="377"/>
      <c r="BJ47" s="377"/>
      <c r="BK47" s="377"/>
      <c r="BL47" s="377"/>
      <c r="BM47" s="377"/>
      <c r="BN47" s="377"/>
      <c r="BO47" s="377"/>
      <c r="BP47" s="377"/>
      <c r="BQ47" s="377"/>
      <c r="BR47" s="377"/>
      <c r="BS47" s="377"/>
      <c r="BT47" s="377"/>
      <c r="BU47" s="377"/>
      <c r="BV47" s="377"/>
      <c r="BW47" s="377"/>
      <c r="BX47" s="377"/>
      <c r="BY47" s="377"/>
      <c r="BZ47" s="377"/>
      <c r="CA47" s="377"/>
      <c r="CB47" s="377"/>
      <c r="CC47" s="377"/>
      <c r="CD47" s="377"/>
      <c r="CE47" s="377"/>
      <c r="CF47" s="377"/>
      <c r="CG47" s="377"/>
      <c r="CH47" s="377"/>
      <c r="CI47" s="377"/>
      <c r="CJ47" s="377"/>
      <c r="CK47" s="377"/>
      <c r="CL47" s="377"/>
      <c r="CM47" s="377"/>
      <c r="CN47" s="377"/>
      <c r="CO47" s="377"/>
      <c r="CP47" s="377"/>
      <c r="CQ47" s="377"/>
      <c r="CR47" s="377"/>
      <c r="CS47" s="377"/>
      <c r="CT47" s="377"/>
      <c r="CU47" s="377"/>
      <c r="CV47" s="377"/>
      <c r="CW47" s="377"/>
      <c r="CX47" s="377"/>
      <c r="CY47" s="377"/>
      <c r="CZ47" s="377"/>
      <c r="DA47" s="377"/>
      <c r="DB47" s="377"/>
      <c r="DC47" s="377"/>
      <c r="DD47" s="377"/>
      <c r="DE47" s="377"/>
      <c r="DF47" s="377"/>
      <c r="DG47" s="377"/>
      <c r="DH47" s="377"/>
      <c r="DI47" s="377"/>
    </row>
    <row r="48" spans="1:113" x14ac:dyDescent="0.2">
      <c r="E48" s="377" t="s">
        <v>209</v>
      </c>
      <c r="F48" s="377"/>
      <c r="G48" s="377"/>
      <c r="H48" s="377"/>
      <c r="I48" s="377"/>
      <c r="J48" s="377"/>
      <c r="K48" s="377"/>
      <c r="L48" s="377"/>
      <c r="M48" s="377"/>
      <c r="N48" s="377"/>
      <c r="O48" s="377"/>
      <c r="P48" s="377"/>
      <c r="Q48" s="377"/>
      <c r="R48" s="377"/>
      <c r="S48" s="377"/>
      <c r="T48" s="377"/>
      <c r="U48" s="377"/>
      <c r="V48" s="377"/>
      <c r="W48" s="377"/>
      <c r="X48" s="377"/>
      <c r="Y48" s="377"/>
      <c r="Z48" s="377"/>
      <c r="AA48" s="377"/>
      <c r="AB48" s="377"/>
      <c r="AC48" s="377"/>
      <c r="AD48" s="377"/>
      <c r="AE48" s="377"/>
      <c r="AF48" s="377"/>
      <c r="AG48" s="377"/>
      <c r="AH48" s="377"/>
      <c r="AI48" s="377"/>
      <c r="AJ48" s="377"/>
      <c r="AK48" s="377"/>
      <c r="AL48" s="377"/>
      <c r="AM48" s="377"/>
      <c r="AN48" s="377"/>
      <c r="AO48" s="377"/>
      <c r="AP48" s="377"/>
      <c r="AQ48" s="377"/>
      <c r="AR48" s="377"/>
      <c r="AS48" s="377"/>
      <c r="AT48" s="377"/>
      <c r="AU48" s="377"/>
      <c r="AV48" s="377"/>
      <c r="AW48" s="377"/>
      <c r="AX48" s="377"/>
      <c r="AY48" s="377"/>
      <c r="AZ48" s="377"/>
      <c r="BA48" s="377"/>
      <c r="BB48" s="377"/>
      <c r="BC48" s="377"/>
      <c r="BD48" s="377"/>
      <c r="BE48" s="377"/>
      <c r="BF48" s="377"/>
      <c r="BG48" s="377"/>
      <c r="BH48" s="377"/>
      <c r="BI48" s="377"/>
      <c r="BJ48" s="377"/>
      <c r="BK48" s="377"/>
      <c r="BL48" s="377"/>
      <c r="BM48" s="377"/>
      <c r="BN48" s="377"/>
      <c r="BO48" s="377"/>
      <c r="BP48" s="377"/>
      <c r="BQ48" s="377"/>
      <c r="BR48" s="377"/>
      <c r="BS48" s="377"/>
      <c r="BT48" s="377"/>
      <c r="BU48" s="377"/>
      <c r="BV48" s="377"/>
      <c r="BW48" s="377"/>
      <c r="BX48" s="377"/>
      <c r="BY48" s="377"/>
      <c r="BZ48" s="377"/>
      <c r="CA48" s="377"/>
      <c r="CB48" s="377"/>
      <c r="CC48" s="377"/>
      <c r="CD48" s="377"/>
      <c r="CE48" s="377"/>
      <c r="CF48" s="377"/>
      <c r="CG48" s="377"/>
      <c r="CH48" s="377"/>
      <c r="CI48" s="377"/>
      <c r="CJ48" s="377"/>
      <c r="CK48" s="377"/>
      <c r="CL48" s="377"/>
      <c r="CM48" s="377"/>
      <c r="CN48" s="377"/>
      <c r="CO48" s="377"/>
      <c r="CP48" s="377"/>
      <c r="CQ48" s="377"/>
      <c r="CR48" s="377"/>
      <c r="CS48" s="377"/>
      <c r="CT48" s="377"/>
      <c r="CU48" s="377"/>
      <c r="CV48" s="377"/>
      <c r="CW48" s="377"/>
      <c r="CX48" s="377"/>
      <c r="CY48" s="377"/>
      <c r="CZ48" s="377"/>
      <c r="DA48" s="377"/>
      <c r="DB48" s="377"/>
      <c r="DC48" s="377"/>
      <c r="DD48" s="377"/>
      <c r="DE48" s="377"/>
      <c r="DF48" s="377"/>
      <c r="DG48" s="377"/>
      <c r="DH48" s="377"/>
      <c r="DI48" s="377"/>
    </row>
    <row r="49" spans="5:113" x14ac:dyDescent="0.2">
      <c r="E49" s="379" t="s">
        <v>210</v>
      </c>
      <c r="F49" s="379"/>
      <c r="G49" s="379"/>
      <c r="H49" s="379"/>
      <c r="I49" s="379"/>
      <c r="J49" s="379"/>
      <c r="K49" s="379"/>
      <c r="L49" s="379"/>
      <c r="M49" s="379"/>
      <c r="N49" s="379"/>
      <c r="O49" s="379"/>
      <c r="P49" s="379"/>
      <c r="Q49" s="379"/>
      <c r="R49" s="379"/>
      <c r="S49" s="379"/>
      <c r="T49" s="379"/>
      <c r="U49" s="379"/>
      <c r="V49" s="379"/>
      <c r="W49" s="379"/>
      <c r="X49" s="379"/>
      <c r="Y49" s="379"/>
      <c r="Z49" s="379"/>
      <c r="AA49" s="379"/>
      <c r="AB49" s="379"/>
      <c r="AC49" s="379"/>
      <c r="AD49" s="379"/>
      <c r="AE49" s="379"/>
      <c r="AF49" s="379"/>
      <c r="AG49" s="379"/>
      <c r="AH49" s="379"/>
      <c r="AI49" s="379"/>
      <c r="AJ49" s="379"/>
      <c r="AK49" s="379"/>
      <c r="AL49" s="379"/>
      <c r="AM49" s="379"/>
      <c r="AN49" s="379"/>
      <c r="AO49" s="379"/>
      <c r="AP49" s="379"/>
      <c r="AQ49" s="379"/>
      <c r="AR49" s="379"/>
      <c r="AS49" s="379"/>
      <c r="AT49" s="379"/>
      <c r="AU49" s="379"/>
      <c r="AV49" s="379"/>
      <c r="AW49" s="379"/>
      <c r="AX49" s="379"/>
      <c r="AY49" s="379"/>
      <c r="AZ49" s="379"/>
      <c r="BA49" s="379"/>
      <c r="BB49" s="379"/>
      <c r="BC49" s="379"/>
      <c r="BD49" s="379"/>
      <c r="BE49" s="379"/>
      <c r="BF49" s="379"/>
      <c r="BG49" s="379"/>
      <c r="BH49" s="379"/>
      <c r="BI49" s="379"/>
      <c r="BJ49" s="379"/>
      <c r="BK49" s="379"/>
      <c r="BL49" s="379"/>
      <c r="BM49" s="379"/>
      <c r="BN49" s="379"/>
      <c r="BO49" s="379"/>
      <c r="BP49" s="379"/>
      <c r="BQ49" s="379"/>
      <c r="BR49" s="379"/>
      <c r="BS49" s="379"/>
      <c r="BT49" s="379"/>
      <c r="BU49" s="379"/>
      <c r="BV49" s="379"/>
      <c r="BW49" s="379"/>
      <c r="BX49" s="379"/>
      <c r="BY49" s="379"/>
      <c r="BZ49" s="379"/>
      <c r="CA49" s="379"/>
      <c r="CB49" s="379"/>
      <c r="CC49" s="379"/>
      <c r="CD49" s="379"/>
      <c r="CE49" s="379"/>
      <c r="CF49" s="379"/>
      <c r="CG49" s="379"/>
      <c r="CH49" s="379"/>
      <c r="CI49" s="379"/>
      <c r="CJ49" s="379"/>
      <c r="CK49" s="379"/>
      <c r="CL49" s="379"/>
      <c r="CM49" s="379"/>
      <c r="CN49" s="379"/>
      <c r="CO49" s="379"/>
      <c r="CP49" s="379"/>
      <c r="CQ49" s="379"/>
      <c r="CR49" s="379"/>
      <c r="CS49" s="379"/>
      <c r="CT49" s="379"/>
      <c r="CU49" s="379"/>
      <c r="CV49" s="379"/>
      <c r="CW49" s="379"/>
      <c r="CX49" s="379"/>
      <c r="CY49" s="379"/>
      <c r="CZ49" s="379"/>
      <c r="DA49" s="379"/>
      <c r="DB49" s="379"/>
      <c r="DC49" s="379"/>
      <c r="DD49" s="379"/>
      <c r="DE49" s="379"/>
      <c r="DF49" s="379"/>
      <c r="DG49" s="379"/>
      <c r="DH49" s="379"/>
      <c r="DI49" s="379"/>
    </row>
    <row r="50" spans="5:113" x14ac:dyDescent="0.2">
      <c r="E50" s="377" t="s">
        <v>211</v>
      </c>
      <c r="F50" s="377"/>
      <c r="G50" s="377"/>
      <c r="H50" s="377"/>
      <c r="I50" s="377"/>
      <c r="J50" s="377"/>
      <c r="K50" s="377"/>
      <c r="L50" s="377"/>
      <c r="M50" s="377"/>
      <c r="N50" s="377"/>
      <c r="O50" s="377"/>
      <c r="P50" s="377"/>
      <c r="Q50" s="377"/>
      <c r="R50" s="377"/>
      <c r="S50" s="377"/>
      <c r="T50" s="377"/>
      <c r="U50" s="377"/>
      <c r="V50" s="377"/>
      <c r="W50" s="377"/>
      <c r="X50" s="377"/>
      <c r="Y50" s="377"/>
      <c r="Z50" s="377"/>
      <c r="AA50" s="377"/>
      <c r="AB50" s="377"/>
      <c r="AC50" s="377"/>
      <c r="AD50" s="377"/>
      <c r="AE50" s="377"/>
      <c r="AF50" s="377"/>
      <c r="AG50" s="377"/>
      <c r="AH50" s="377"/>
      <c r="AI50" s="377"/>
      <c r="AJ50" s="377"/>
      <c r="AK50" s="377"/>
      <c r="AL50" s="377"/>
      <c r="AM50" s="377"/>
      <c r="AN50" s="377"/>
      <c r="AO50" s="377"/>
      <c r="AP50" s="377"/>
      <c r="AQ50" s="377"/>
      <c r="AR50" s="377"/>
      <c r="AS50" s="377"/>
      <c r="AT50" s="377"/>
      <c r="AU50" s="377"/>
      <c r="AV50" s="377"/>
      <c r="AW50" s="377"/>
      <c r="AX50" s="377"/>
      <c r="AY50" s="377"/>
      <c r="AZ50" s="377"/>
      <c r="BA50" s="377"/>
      <c r="BB50" s="377"/>
      <c r="BC50" s="377"/>
      <c r="BD50" s="377"/>
      <c r="BE50" s="377"/>
      <c r="BF50" s="377"/>
      <c r="BG50" s="377"/>
      <c r="BH50" s="377"/>
      <c r="BI50" s="377"/>
      <c r="BJ50" s="377"/>
      <c r="BK50" s="377"/>
      <c r="BL50" s="377"/>
      <c r="BM50" s="377"/>
      <c r="BN50" s="377"/>
      <c r="BO50" s="377"/>
      <c r="BP50" s="377"/>
      <c r="BQ50" s="377"/>
      <c r="BR50" s="377"/>
      <c r="BS50" s="377"/>
      <c r="BT50" s="377"/>
      <c r="BU50" s="377"/>
      <c r="BV50" s="377"/>
      <c r="BW50" s="377"/>
      <c r="BX50" s="377"/>
      <c r="BY50" s="377"/>
      <c r="BZ50" s="377"/>
      <c r="CA50" s="377"/>
      <c r="CB50" s="377"/>
      <c r="CC50" s="377"/>
      <c r="CD50" s="377"/>
      <c r="CE50" s="377"/>
      <c r="CF50" s="377"/>
      <c r="CG50" s="377"/>
      <c r="CH50" s="377"/>
      <c r="CI50" s="377"/>
      <c r="CJ50" s="377"/>
      <c r="CK50" s="377"/>
      <c r="CL50" s="377"/>
      <c r="CM50" s="377"/>
      <c r="CN50" s="377"/>
      <c r="CO50" s="377"/>
      <c r="CP50" s="377"/>
      <c r="CQ50" s="377"/>
      <c r="CR50" s="377"/>
      <c r="CS50" s="377"/>
      <c r="CT50" s="377"/>
      <c r="CU50" s="377"/>
      <c r="CV50" s="377"/>
      <c r="CW50" s="377"/>
      <c r="CX50" s="377"/>
      <c r="CY50" s="377"/>
      <c r="CZ50" s="377"/>
      <c r="DA50" s="377"/>
      <c r="DB50" s="377"/>
      <c r="DC50" s="377"/>
      <c r="DD50" s="377"/>
      <c r="DE50" s="377"/>
      <c r="DF50" s="377"/>
      <c r="DG50" s="377"/>
      <c r="DH50" s="377"/>
      <c r="DI50" s="377"/>
    </row>
    <row r="51" spans="5:113" x14ac:dyDescent="0.2">
      <c r="E51" s="377" t="s">
        <v>212</v>
      </c>
      <c r="F51" s="377"/>
      <c r="G51" s="377"/>
      <c r="H51" s="377"/>
      <c r="I51" s="377"/>
      <c r="J51" s="377"/>
      <c r="K51" s="377"/>
      <c r="L51" s="377"/>
      <c r="M51" s="377"/>
      <c r="N51" s="377"/>
      <c r="O51" s="377"/>
      <c r="P51" s="377"/>
      <c r="Q51" s="377"/>
      <c r="R51" s="377"/>
      <c r="S51" s="377"/>
      <c r="T51" s="377"/>
      <c r="U51" s="377"/>
      <c r="V51" s="377"/>
      <c r="W51" s="377"/>
      <c r="X51" s="377"/>
      <c r="Y51" s="377"/>
      <c r="Z51" s="377"/>
      <c r="AA51" s="377"/>
      <c r="AB51" s="377"/>
      <c r="AC51" s="377"/>
      <c r="AD51" s="377"/>
      <c r="AE51" s="377"/>
      <c r="AF51" s="377"/>
      <c r="AG51" s="377"/>
      <c r="AH51" s="377"/>
      <c r="AI51" s="377"/>
      <c r="AJ51" s="377"/>
      <c r="AK51" s="377"/>
      <c r="AL51" s="377"/>
      <c r="AM51" s="377"/>
      <c r="AN51" s="377"/>
      <c r="AO51" s="377"/>
      <c r="AP51" s="377"/>
      <c r="AQ51" s="377"/>
      <c r="AR51" s="377"/>
      <c r="AS51" s="377"/>
      <c r="AT51" s="377"/>
      <c r="AU51" s="377"/>
      <c r="AV51" s="377"/>
      <c r="AW51" s="377"/>
      <c r="AX51" s="377"/>
      <c r="AY51" s="377"/>
      <c r="AZ51" s="377"/>
      <c r="BA51" s="377"/>
      <c r="BB51" s="377"/>
      <c r="BC51" s="377"/>
      <c r="BD51" s="377"/>
      <c r="BE51" s="377"/>
      <c r="BF51" s="377"/>
      <c r="BG51" s="377"/>
      <c r="BH51" s="377"/>
      <c r="BI51" s="377"/>
      <c r="BJ51" s="377"/>
      <c r="BK51" s="377"/>
      <c r="BL51" s="377"/>
      <c r="BM51" s="377"/>
      <c r="BN51" s="377"/>
      <c r="BO51" s="377"/>
      <c r="BP51" s="377"/>
      <c r="BQ51" s="377"/>
      <c r="BR51" s="377"/>
      <c r="BS51" s="377"/>
      <c r="BT51" s="377"/>
      <c r="BU51" s="377"/>
      <c r="BV51" s="377"/>
      <c r="BW51" s="377"/>
      <c r="BX51" s="377"/>
      <c r="BY51" s="377"/>
      <c r="BZ51" s="377"/>
      <c r="CA51" s="377"/>
      <c r="CB51" s="377"/>
      <c r="CC51" s="377"/>
      <c r="CD51" s="377"/>
      <c r="CE51" s="377"/>
      <c r="CF51" s="377"/>
      <c r="CG51" s="377"/>
      <c r="CH51" s="377"/>
      <c r="CI51" s="377"/>
      <c r="CJ51" s="377"/>
      <c r="CK51" s="377"/>
      <c r="CL51" s="377"/>
      <c r="CM51" s="377"/>
      <c r="CN51" s="377"/>
      <c r="CO51" s="377"/>
      <c r="CP51" s="377"/>
      <c r="CQ51" s="377"/>
      <c r="CR51" s="377"/>
      <c r="CS51" s="377"/>
      <c r="CT51" s="377"/>
      <c r="CU51" s="377"/>
      <c r="CV51" s="377"/>
      <c r="CW51" s="377"/>
      <c r="CX51" s="377"/>
      <c r="CY51" s="377"/>
      <c r="CZ51" s="377"/>
      <c r="DA51" s="377"/>
      <c r="DB51" s="377"/>
      <c r="DC51" s="377"/>
      <c r="DD51" s="377"/>
      <c r="DE51" s="377"/>
      <c r="DF51" s="377"/>
      <c r="DG51" s="377"/>
      <c r="DH51" s="377"/>
      <c r="DI51" s="377"/>
    </row>
    <row r="52" spans="5:113" x14ac:dyDescent="0.2">
      <c r="E52" s="377" t="s">
        <v>213</v>
      </c>
      <c r="F52" s="377"/>
      <c r="G52" s="377"/>
      <c r="H52" s="377"/>
      <c r="I52" s="377"/>
      <c r="J52" s="377"/>
      <c r="K52" s="377"/>
      <c r="L52" s="377"/>
      <c r="M52" s="377"/>
      <c r="N52" s="377"/>
      <c r="O52" s="377"/>
      <c r="P52" s="377"/>
      <c r="Q52" s="377"/>
      <c r="R52" s="377"/>
      <c r="S52" s="377"/>
      <c r="T52" s="377"/>
      <c r="U52" s="377"/>
      <c r="V52" s="377"/>
      <c r="W52" s="377"/>
      <c r="X52" s="377"/>
      <c r="Y52" s="377"/>
      <c r="Z52" s="377"/>
      <c r="AA52" s="377"/>
      <c r="AB52" s="377"/>
      <c r="AC52" s="377"/>
      <c r="AD52" s="377"/>
      <c r="AE52" s="377"/>
      <c r="AF52" s="377"/>
      <c r="AG52" s="377"/>
      <c r="AH52" s="377"/>
      <c r="AI52" s="377"/>
      <c r="AJ52" s="377"/>
      <c r="AK52" s="377"/>
      <c r="AL52" s="377"/>
      <c r="AM52" s="377"/>
      <c r="AN52" s="377"/>
      <c r="AO52" s="377"/>
      <c r="AP52" s="377"/>
      <c r="AQ52" s="377"/>
      <c r="AR52" s="377"/>
      <c r="AS52" s="377"/>
      <c r="AT52" s="377"/>
      <c r="AU52" s="377"/>
      <c r="AV52" s="377"/>
      <c r="AW52" s="377"/>
      <c r="AX52" s="377"/>
      <c r="AY52" s="377"/>
      <c r="AZ52" s="377"/>
      <c r="BA52" s="377"/>
      <c r="BB52" s="377"/>
      <c r="BC52" s="377"/>
      <c r="BD52" s="377"/>
      <c r="BE52" s="377"/>
      <c r="BF52" s="377"/>
      <c r="BG52" s="377"/>
      <c r="BH52" s="377"/>
      <c r="BI52" s="377"/>
      <c r="BJ52" s="377"/>
      <c r="BK52" s="377"/>
      <c r="BL52" s="377"/>
      <c r="BM52" s="377"/>
      <c r="BN52" s="377"/>
      <c r="BO52" s="377"/>
      <c r="BP52" s="377"/>
      <c r="BQ52" s="377"/>
      <c r="BR52" s="377"/>
      <c r="BS52" s="377"/>
      <c r="BT52" s="377"/>
      <c r="BU52" s="377"/>
      <c r="BV52" s="377"/>
      <c r="BW52" s="377"/>
      <c r="BX52" s="377"/>
      <c r="BY52" s="377"/>
      <c r="BZ52" s="377"/>
      <c r="CA52" s="377"/>
      <c r="CB52" s="377"/>
      <c r="CC52" s="377"/>
      <c r="CD52" s="377"/>
      <c r="CE52" s="377"/>
      <c r="CF52" s="377"/>
      <c r="CG52" s="377"/>
      <c r="CH52" s="377"/>
      <c r="CI52" s="377"/>
      <c r="CJ52" s="377"/>
      <c r="CK52" s="377"/>
      <c r="CL52" s="377"/>
      <c r="CM52" s="377"/>
      <c r="CN52" s="377"/>
      <c r="CO52" s="377"/>
      <c r="CP52" s="377"/>
      <c r="CQ52" s="377"/>
      <c r="CR52" s="377"/>
      <c r="CS52" s="377"/>
      <c r="CT52" s="377"/>
      <c r="CU52" s="377"/>
      <c r="CV52" s="377"/>
      <c r="CW52" s="377"/>
      <c r="CX52" s="377"/>
      <c r="CY52" s="377"/>
      <c r="CZ52" s="377"/>
      <c r="DA52" s="377"/>
      <c r="DB52" s="377"/>
      <c r="DC52" s="377"/>
      <c r="DD52" s="377"/>
      <c r="DE52" s="377"/>
      <c r="DF52" s="377"/>
      <c r="DG52" s="377"/>
      <c r="DH52" s="377"/>
      <c r="DI52" s="377"/>
    </row>
    <row r="53" spans="5:113" x14ac:dyDescent="0.2">
      <c r="E53" s="377" t="s">
        <v>214</v>
      </c>
      <c r="F53" s="377"/>
      <c r="G53" s="377"/>
      <c r="H53" s="377"/>
      <c r="I53" s="377"/>
      <c r="J53" s="377"/>
      <c r="K53" s="377"/>
      <c r="L53" s="377"/>
      <c r="M53" s="377"/>
      <c r="N53" s="377"/>
      <c r="O53" s="377"/>
      <c r="P53" s="377"/>
      <c r="Q53" s="377"/>
      <c r="R53" s="377"/>
      <c r="S53" s="377"/>
      <c r="T53" s="377"/>
      <c r="U53" s="377"/>
      <c r="V53" s="377"/>
      <c r="W53" s="377"/>
      <c r="X53" s="377"/>
      <c r="Y53" s="377"/>
      <c r="Z53" s="377"/>
      <c r="AA53" s="377"/>
      <c r="AB53" s="377"/>
      <c r="AC53" s="377"/>
      <c r="AD53" s="377"/>
      <c r="AE53" s="377"/>
      <c r="AF53" s="377"/>
      <c r="AG53" s="377"/>
      <c r="AH53" s="377"/>
      <c r="AI53" s="377"/>
      <c r="AJ53" s="377"/>
      <c r="AK53" s="377"/>
      <c r="AL53" s="377"/>
      <c r="AM53" s="377"/>
      <c r="AN53" s="377"/>
      <c r="AO53" s="377"/>
      <c r="AP53" s="377"/>
      <c r="AQ53" s="377"/>
      <c r="AR53" s="377"/>
      <c r="AS53" s="377"/>
      <c r="AT53" s="377"/>
      <c r="AU53" s="377"/>
      <c r="AV53" s="377"/>
      <c r="AW53" s="377"/>
      <c r="AX53" s="377"/>
      <c r="AY53" s="377"/>
      <c r="AZ53" s="377"/>
      <c r="BA53" s="377"/>
      <c r="BB53" s="377"/>
      <c r="BC53" s="377"/>
      <c r="BD53" s="377"/>
      <c r="BE53" s="377"/>
      <c r="BF53" s="377"/>
      <c r="BG53" s="377"/>
      <c r="BH53" s="377"/>
      <c r="BI53" s="377"/>
      <c r="BJ53" s="377"/>
      <c r="BK53" s="377"/>
      <c r="BL53" s="377"/>
      <c r="BM53" s="377"/>
      <c r="BN53" s="377"/>
      <c r="BO53" s="377"/>
      <c r="BP53" s="377"/>
      <c r="BQ53" s="377"/>
      <c r="BR53" s="377"/>
      <c r="BS53" s="377"/>
      <c r="BT53" s="377"/>
      <c r="BU53" s="377"/>
      <c r="BV53" s="377"/>
      <c r="BW53" s="377"/>
      <c r="BX53" s="377"/>
      <c r="BY53" s="377"/>
      <c r="BZ53" s="377"/>
      <c r="CA53" s="377"/>
      <c r="CB53" s="377"/>
      <c r="CC53" s="377"/>
      <c r="CD53" s="377"/>
      <c r="CE53" s="377"/>
      <c r="CF53" s="377"/>
      <c r="CG53" s="377"/>
      <c r="CH53" s="377"/>
      <c r="CI53" s="377"/>
      <c r="CJ53" s="377"/>
      <c r="CK53" s="377"/>
      <c r="CL53" s="377"/>
      <c r="CM53" s="377"/>
      <c r="CN53" s="377"/>
      <c r="CO53" s="377"/>
      <c r="CP53" s="377"/>
      <c r="CQ53" s="377"/>
      <c r="CR53" s="377"/>
      <c r="CS53" s="377"/>
      <c r="CT53" s="377"/>
      <c r="CU53" s="377"/>
      <c r="CV53" s="377"/>
      <c r="CW53" s="377"/>
      <c r="CX53" s="377"/>
      <c r="CY53" s="377"/>
      <c r="CZ53" s="377"/>
      <c r="DA53" s="377"/>
      <c r="DB53" s="377"/>
      <c r="DC53" s="377"/>
      <c r="DD53" s="377"/>
      <c r="DE53" s="377"/>
      <c r="DF53" s="377"/>
      <c r="DG53" s="377"/>
      <c r="DH53" s="377"/>
      <c r="DI53" s="377"/>
    </row>
    <row r="54" spans="5:113" x14ac:dyDescent="0.2"/>
    <row r="55" spans="5:113" x14ac:dyDescent="0.2"/>
    <row r="56" spans="5:113" x14ac:dyDescent="0.2"/>
  </sheetData>
  <sheetProtection algorithmName="SHA-512" hashValue="hIyMjiQ/a9RZ7qbnxH9abEp7ih+QqMiZIzMt74CxISLxQG6ZQ8zK1Sg1/5gWDq6LDnS5sH/r1hRAI93A2qdtpw==" saltValue="Z8XFB8V6d02R3fb+p46sv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EM49"/>
  <sheetViews>
    <sheetView showGridLines="0" workbookViewId="0"/>
  </sheetViews>
  <sheetFormatPr defaultColWidth="0" defaultRowHeight="11.25" customHeight="1" zeroHeight="1" x14ac:dyDescent="0.2"/>
  <cols>
    <col min="1" max="1" width="1.6640625" style="208" customWidth="1"/>
    <col min="2" max="2" width="2.33203125" style="208" customWidth="1"/>
    <col min="3" max="16" width="2.6640625" style="208" customWidth="1"/>
    <col min="17" max="17" width="2.33203125" style="208" customWidth="1"/>
    <col min="18" max="95" width="1.6640625" style="208" customWidth="1"/>
    <col min="96" max="133" width="1.6640625" style="220" customWidth="1"/>
    <col min="134" max="143" width="1.6640625" style="208" customWidth="1"/>
    <col min="144" max="16384" width="0" style="208" hidden="1"/>
  </cols>
  <sheetData>
    <row r="1" spans="2:143"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30" t="s">
        <v>215</v>
      </c>
      <c r="DI1" s="731"/>
      <c r="DJ1" s="731"/>
      <c r="DK1" s="731"/>
      <c r="DL1" s="731"/>
      <c r="DM1" s="731"/>
      <c r="DN1" s="732"/>
      <c r="DO1" s="208"/>
      <c r="DP1" s="730" t="s">
        <v>216</v>
      </c>
      <c r="DQ1" s="731"/>
      <c r="DR1" s="731"/>
      <c r="DS1" s="731"/>
      <c r="DT1" s="731"/>
      <c r="DU1" s="731"/>
      <c r="DV1" s="731"/>
      <c r="DW1" s="731"/>
      <c r="DX1" s="731"/>
      <c r="DY1" s="731"/>
      <c r="DZ1" s="731"/>
      <c r="EA1" s="731"/>
      <c r="EB1" s="731"/>
      <c r="EC1" s="732"/>
      <c r="ED1" s="207"/>
      <c r="EE1" s="207"/>
      <c r="EF1" s="207"/>
      <c r="EG1" s="207"/>
      <c r="EH1" s="207"/>
      <c r="EI1" s="207"/>
      <c r="EJ1" s="207"/>
      <c r="EK1" s="207"/>
      <c r="EL1" s="207"/>
      <c r="EM1" s="207"/>
    </row>
    <row r="2" spans="2:143" ht="22.5" customHeight="1" x14ac:dyDescent="0.2">
      <c r="B2" s="209" t="s">
        <v>217</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2">
      <c r="B3" s="686" t="s">
        <v>218</v>
      </c>
      <c r="C3" s="687"/>
      <c r="D3" s="687"/>
      <c r="E3" s="687"/>
      <c r="F3" s="687"/>
      <c r="G3" s="687"/>
      <c r="H3" s="687"/>
      <c r="I3" s="687"/>
      <c r="J3" s="687"/>
      <c r="K3" s="687"/>
      <c r="L3" s="687"/>
      <c r="M3" s="687"/>
      <c r="N3" s="687"/>
      <c r="O3" s="687"/>
      <c r="P3" s="687"/>
      <c r="Q3" s="687"/>
      <c r="R3" s="687"/>
      <c r="S3" s="687"/>
      <c r="T3" s="687"/>
      <c r="U3" s="687"/>
      <c r="V3" s="687"/>
      <c r="W3" s="687"/>
      <c r="X3" s="687"/>
      <c r="Y3" s="687"/>
      <c r="Z3" s="687"/>
      <c r="AA3" s="687"/>
      <c r="AB3" s="687"/>
      <c r="AC3" s="687"/>
      <c r="AD3" s="687"/>
      <c r="AE3" s="687"/>
      <c r="AF3" s="687"/>
      <c r="AG3" s="687"/>
      <c r="AH3" s="687"/>
      <c r="AI3" s="687"/>
      <c r="AJ3" s="687"/>
      <c r="AK3" s="687"/>
      <c r="AL3" s="687"/>
      <c r="AM3" s="687"/>
      <c r="AN3" s="687"/>
      <c r="AO3" s="687"/>
      <c r="AP3" s="686" t="s">
        <v>219</v>
      </c>
      <c r="AQ3" s="687"/>
      <c r="AR3" s="687"/>
      <c r="AS3" s="687"/>
      <c r="AT3" s="687"/>
      <c r="AU3" s="687"/>
      <c r="AV3" s="687"/>
      <c r="AW3" s="687"/>
      <c r="AX3" s="687"/>
      <c r="AY3" s="687"/>
      <c r="AZ3" s="687"/>
      <c r="BA3" s="687"/>
      <c r="BB3" s="687"/>
      <c r="BC3" s="687"/>
      <c r="BD3" s="687"/>
      <c r="BE3" s="687"/>
      <c r="BF3" s="687"/>
      <c r="BG3" s="687"/>
      <c r="BH3" s="687"/>
      <c r="BI3" s="687"/>
      <c r="BJ3" s="687"/>
      <c r="BK3" s="687"/>
      <c r="BL3" s="687"/>
      <c r="BM3" s="687"/>
      <c r="BN3" s="687"/>
      <c r="BO3" s="687"/>
      <c r="BP3" s="687"/>
      <c r="BQ3" s="687"/>
      <c r="BR3" s="687"/>
      <c r="BS3" s="687"/>
      <c r="BT3" s="687"/>
      <c r="BU3" s="687"/>
      <c r="BV3" s="687"/>
      <c r="BW3" s="687"/>
      <c r="BX3" s="687"/>
      <c r="BY3" s="687"/>
      <c r="BZ3" s="687"/>
      <c r="CA3" s="687"/>
      <c r="CB3" s="688"/>
      <c r="CD3" s="686" t="s">
        <v>220</v>
      </c>
      <c r="CE3" s="687"/>
      <c r="CF3" s="687"/>
      <c r="CG3" s="687"/>
      <c r="CH3" s="687"/>
      <c r="CI3" s="687"/>
      <c r="CJ3" s="687"/>
      <c r="CK3" s="687"/>
      <c r="CL3" s="687"/>
      <c r="CM3" s="687"/>
      <c r="CN3" s="687"/>
      <c r="CO3" s="687"/>
      <c r="CP3" s="687"/>
      <c r="CQ3" s="687"/>
      <c r="CR3" s="687"/>
      <c r="CS3" s="687"/>
      <c r="CT3" s="687"/>
      <c r="CU3" s="687"/>
      <c r="CV3" s="687"/>
      <c r="CW3" s="687"/>
      <c r="CX3" s="687"/>
      <c r="CY3" s="687"/>
      <c r="CZ3" s="687"/>
      <c r="DA3" s="687"/>
      <c r="DB3" s="687"/>
      <c r="DC3" s="687"/>
      <c r="DD3" s="687"/>
      <c r="DE3" s="687"/>
      <c r="DF3" s="687"/>
      <c r="DG3" s="687"/>
      <c r="DH3" s="687"/>
      <c r="DI3" s="687"/>
      <c r="DJ3" s="687"/>
      <c r="DK3" s="687"/>
      <c r="DL3" s="687"/>
      <c r="DM3" s="687"/>
      <c r="DN3" s="687"/>
      <c r="DO3" s="687"/>
      <c r="DP3" s="687"/>
      <c r="DQ3" s="687"/>
      <c r="DR3" s="687"/>
      <c r="DS3" s="687"/>
      <c r="DT3" s="687"/>
      <c r="DU3" s="687"/>
      <c r="DV3" s="687"/>
      <c r="DW3" s="687"/>
      <c r="DX3" s="687"/>
      <c r="DY3" s="687"/>
      <c r="DZ3" s="687"/>
      <c r="EA3" s="687"/>
      <c r="EB3" s="687"/>
      <c r="EC3" s="688"/>
    </row>
    <row r="4" spans="2:143" ht="11.25" customHeight="1" x14ac:dyDescent="0.2">
      <c r="B4" s="686" t="s">
        <v>1</v>
      </c>
      <c r="C4" s="687"/>
      <c r="D4" s="687"/>
      <c r="E4" s="687"/>
      <c r="F4" s="687"/>
      <c r="G4" s="687"/>
      <c r="H4" s="687"/>
      <c r="I4" s="687"/>
      <c r="J4" s="687"/>
      <c r="K4" s="687"/>
      <c r="L4" s="687"/>
      <c r="M4" s="687"/>
      <c r="N4" s="687"/>
      <c r="O4" s="687"/>
      <c r="P4" s="687"/>
      <c r="Q4" s="688"/>
      <c r="R4" s="686" t="s">
        <v>221</v>
      </c>
      <c r="S4" s="687"/>
      <c r="T4" s="687"/>
      <c r="U4" s="687"/>
      <c r="V4" s="687"/>
      <c r="W4" s="687"/>
      <c r="X4" s="687"/>
      <c r="Y4" s="688"/>
      <c r="Z4" s="686" t="s">
        <v>222</v>
      </c>
      <c r="AA4" s="687"/>
      <c r="AB4" s="687"/>
      <c r="AC4" s="688"/>
      <c r="AD4" s="686" t="s">
        <v>223</v>
      </c>
      <c r="AE4" s="687"/>
      <c r="AF4" s="687"/>
      <c r="AG4" s="687"/>
      <c r="AH4" s="687"/>
      <c r="AI4" s="687"/>
      <c r="AJ4" s="687"/>
      <c r="AK4" s="688"/>
      <c r="AL4" s="686" t="s">
        <v>222</v>
      </c>
      <c r="AM4" s="687"/>
      <c r="AN4" s="687"/>
      <c r="AO4" s="688"/>
      <c r="AP4" s="733" t="s">
        <v>224</v>
      </c>
      <c r="AQ4" s="733"/>
      <c r="AR4" s="733"/>
      <c r="AS4" s="733"/>
      <c r="AT4" s="733"/>
      <c r="AU4" s="733"/>
      <c r="AV4" s="733"/>
      <c r="AW4" s="733"/>
      <c r="AX4" s="733"/>
      <c r="AY4" s="733"/>
      <c r="AZ4" s="733"/>
      <c r="BA4" s="733"/>
      <c r="BB4" s="733"/>
      <c r="BC4" s="733"/>
      <c r="BD4" s="733"/>
      <c r="BE4" s="733"/>
      <c r="BF4" s="733"/>
      <c r="BG4" s="733" t="s">
        <v>225</v>
      </c>
      <c r="BH4" s="733"/>
      <c r="BI4" s="733"/>
      <c r="BJ4" s="733"/>
      <c r="BK4" s="733"/>
      <c r="BL4" s="733"/>
      <c r="BM4" s="733"/>
      <c r="BN4" s="733"/>
      <c r="BO4" s="733" t="s">
        <v>222</v>
      </c>
      <c r="BP4" s="733"/>
      <c r="BQ4" s="733"/>
      <c r="BR4" s="733"/>
      <c r="BS4" s="733" t="s">
        <v>226</v>
      </c>
      <c r="BT4" s="733"/>
      <c r="BU4" s="733"/>
      <c r="BV4" s="733"/>
      <c r="BW4" s="733"/>
      <c r="BX4" s="733"/>
      <c r="BY4" s="733"/>
      <c r="BZ4" s="733"/>
      <c r="CA4" s="733"/>
      <c r="CB4" s="733"/>
      <c r="CD4" s="686" t="s">
        <v>227</v>
      </c>
      <c r="CE4" s="687"/>
      <c r="CF4" s="687"/>
      <c r="CG4" s="687"/>
      <c r="CH4" s="687"/>
      <c r="CI4" s="687"/>
      <c r="CJ4" s="687"/>
      <c r="CK4" s="687"/>
      <c r="CL4" s="687"/>
      <c r="CM4" s="687"/>
      <c r="CN4" s="687"/>
      <c r="CO4" s="687"/>
      <c r="CP4" s="687"/>
      <c r="CQ4" s="687"/>
      <c r="CR4" s="687"/>
      <c r="CS4" s="687"/>
      <c r="CT4" s="687"/>
      <c r="CU4" s="687"/>
      <c r="CV4" s="687"/>
      <c r="CW4" s="687"/>
      <c r="CX4" s="687"/>
      <c r="CY4" s="687"/>
      <c r="CZ4" s="687"/>
      <c r="DA4" s="687"/>
      <c r="DB4" s="687"/>
      <c r="DC4" s="687"/>
      <c r="DD4" s="687"/>
      <c r="DE4" s="687"/>
      <c r="DF4" s="687"/>
      <c r="DG4" s="687"/>
      <c r="DH4" s="687"/>
      <c r="DI4" s="687"/>
      <c r="DJ4" s="687"/>
      <c r="DK4" s="687"/>
      <c r="DL4" s="687"/>
      <c r="DM4" s="687"/>
      <c r="DN4" s="687"/>
      <c r="DO4" s="687"/>
      <c r="DP4" s="687"/>
      <c r="DQ4" s="687"/>
      <c r="DR4" s="687"/>
      <c r="DS4" s="687"/>
      <c r="DT4" s="687"/>
      <c r="DU4" s="687"/>
      <c r="DV4" s="687"/>
      <c r="DW4" s="687"/>
      <c r="DX4" s="687"/>
      <c r="DY4" s="687"/>
      <c r="DZ4" s="687"/>
      <c r="EA4" s="687"/>
      <c r="EB4" s="687"/>
      <c r="EC4" s="688"/>
    </row>
    <row r="5" spans="2:143" ht="11.25" customHeight="1" x14ac:dyDescent="0.2">
      <c r="B5" s="692" t="s">
        <v>228</v>
      </c>
      <c r="C5" s="693"/>
      <c r="D5" s="693"/>
      <c r="E5" s="693"/>
      <c r="F5" s="693"/>
      <c r="G5" s="693"/>
      <c r="H5" s="693"/>
      <c r="I5" s="693"/>
      <c r="J5" s="693"/>
      <c r="K5" s="693"/>
      <c r="L5" s="693"/>
      <c r="M5" s="693"/>
      <c r="N5" s="693"/>
      <c r="O5" s="693"/>
      <c r="P5" s="693"/>
      <c r="Q5" s="694"/>
      <c r="R5" s="689">
        <v>926870</v>
      </c>
      <c r="S5" s="690"/>
      <c r="T5" s="690"/>
      <c r="U5" s="690"/>
      <c r="V5" s="690"/>
      <c r="W5" s="690"/>
      <c r="X5" s="690"/>
      <c r="Y5" s="715"/>
      <c r="Z5" s="728">
        <v>20.399999999999999</v>
      </c>
      <c r="AA5" s="728"/>
      <c r="AB5" s="728"/>
      <c r="AC5" s="728"/>
      <c r="AD5" s="729">
        <v>926870</v>
      </c>
      <c r="AE5" s="729"/>
      <c r="AF5" s="729"/>
      <c r="AG5" s="729"/>
      <c r="AH5" s="729"/>
      <c r="AI5" s="729"/>
      <c r="AJ5" s="729"/>
      <c r="AK5" s="729"/>
      <c r="AL5" s="716">
        <v>34.700000000000003</v>
      </c>
      <c r="AM5" s="698"/>
      <c r="AN5" s="698"/>
      <c r="AO5" s="717"/>
      <c r="AP5" s="692" t="s">
        <v>229</v>
      </c>
      <c r="AQ5" s="693"/>
      <c r="AR5" s="693"/>
      <c r="AS5" s="693"/>
      <c r="AT5" s="693"/>
      <c r="AU5" s="693"/>
      <c r="AV5" s="693"/>
      <c r="AW5" s="693"/>
      <c r="AX5" s="693"/>
      <c r="AY5" s="693"/>
      <c r="AZ5" s="693"/>
      <c r="BA5" s="693"/>
      <c r="BB5" s="693"/>
      <c r="BC5" s="693"/>
      <c r="BD5" s="693"/>
      <c r="BE5" s="693"/>
      <c r="BF5" s="694"/>
      <c r="BG5" s="634">
        <v>926178</v>
      </c>
      <c r="BH5" s="635"/>
      <c r="BI5" s="635"/>
      <c r="BJ5" s="635"/>
      <c r="BK5" s="635"/>
      <c r="BL5" s="635"/>
      <c r="BM5" s="635"/>
      <c r="BN5" s="636"/>
      <c r="BO5" s="672">
        <v>99.9</v>
      </c>
      <c r="BP5" s="672"/>
      <c r="BQ5" s="672"/>
      <c r="BR5" s="672"/>
      <c r="BS5" s="673" t="s">
        <v>131</v>
      </c>
      <c r="BT5" s="673"/>
      <c r="BU5" s="673"/>
      <c r="BV5" s="673"/>
      <c r="BW5" s="673"/>
      <c r="BX5" s="673"/>
      <c r="BY5" s="673"/>
      <c r="BZ5" s="673"/>
      <c r="CA5" s="673"/>
      <c r="CB5" s="708"/>
      <c r="CD5" s="686" t="s">
        <v>224</v>
      </c>
      <c r="CE5" s="687"/>
      <c r="CF5" s="687"/>
      <c r="CG5" s="687"/>
      <c r="CH5" s="687"/>
      <c r="CI5" s="687"/>
      <c r="CJ5" s="687"/>
      <c r="CK5" s="687"/>
      <c r="CL5" s="687"/>
      <c r="CM5" s="687"/>
      <c r="CN5" s="687"/>
      <c r="CO5" s="687"/>
      <c r="CP5" s="687"/>
      <c r="CQ5" s="688"/>
      <c r="CR5" s="686" t="s">
        <v>230</v>
      </c>
      <c r="CS5" s="687"/>
      <c r="CT5" s="687"/>
      <c r="CU5" s="687"/>
      <c r="CV5" s="687"/>
      <c r="CW5" s="687"/>
      <c r="CX5" s="687"/>
      <c r="CY5" s="688"/>
      <c r="CZ5" s="686" t="s">
        <v>222</v>
      </c>
      <c r="DA5" s="687"/>
      <c r="DB5" s="687"/>
      <c r="DC5" s="688"/>
      <c r="DD5" s="686" t="s">
        <v>231</v>
      </c>
      <c r="DE5" s="687"/>
      <c r="DF5" s="687"/>
      <c r="DG5" s="687"/>
      <c r="DH5" s="687"/>
      <c r="DI5" s="687"/>
      <c r="DJ5" s="687"/>
      <c r="DK5" s="687"/>
      <c r="DL5" s="687"/>
      <c r="DM5" s="687"/>
      <c r="DN5" s="687"/>
      <c r="DO5" s="687"/>
      <c r="DP5" s="688"/>
      <c r="DQ5" s="686" t="s">
        <v>232</v>
      </c>
      <c r="DR5" s="687"/>
      <c r="DS5" s="687"/>
      <c r="DT5" s="687"/>
      <c r="DU5" s="687"/>
      <c r="DV5" s="687"/>
      <c r="DW5" s="687"/>
      <c r="DX5" s="687"/>
      <c r="DY5" s="687"/>
      <c r="DZ5" s="687"/>
      <c r="EA5" s="687"/>
      <c r="EB5" s="687"/>
      <c r="EC5" s="688"/>
    </row>
    <row r="6" spans="2:143" ht="11.25" customHeight="1" x14ac:dyDescent="0.2">
      <c r="B6" s="631" t="s">
        <v>233</v>
      </c>
      <c r="C6" s="632"/>
      <c r="D6" s="632"/>
      <c r="E6" s="632"/>
      <c r="F6" s="632"/>
      <c r="G6" s="632"/>
      <c r="H6" s="632"/>
      <c r="I6" s="632"/>
      <c r="J6" s="632"/>
      <c r="K6" s="632"/>
      <c r="L6" s="632"/>
      <c r="M6" s="632"/>
      <c r="N6" s="632"/>
      <c r="O6" s="632"/>
      <c r="P6" s="632"/>
      <c r="Q6" s="633"/>
      <c r="R6" s="634">
        <v>41883</v>
      </c>
      <c r="S6" s="635"/>
      <c r="T6" s="635"/>
      <c r="U6" s="635"/>
      <c r="V6" s="635"/>
      <c r="W6" s="635"/>
      <c r="X6" s="635"/>
      <c r="Y6" s="636"/>
      <c r="Z6" s="672">
        <v>0.9</v>
      </c>
      <c r="AA6" s="672"/>
      <c r="AB6" s="672"/>
      <c r="AC6" s="672"/>
      <c r="AD6" s="673">
        <v>41883</v>
      </c>
      <c r="AE6" s="673"/>
      <c r="AF6" s="673"/>
      <c r="AG6" s="673"/>
      <c r="AH6" s="673"/>
      <c r="AI6" s="673"/>
      <c r="AJ6" s="673"/>
      <c r="AK6" s="673"/>
      <c r="AL6" s="637">
        <v>1.6</v>
      </c>
      <c r="AM6" s="638"/>
      <c r="AN6" s="638"/>
      <c r="AO6" s="674"/>
      <c r="AP6" s="631" t="s">
        <v>234</v>
      </c>
      <c r="AQ6" s="632"/>
      <c r="AR6" s="632"/>
      <c r="AS6" s="632"/>
      <c r="AT6" s="632"/>
      <c r="AU6" s="632"/>
      <c r="AV6" s="632"/>
      <c r="AW6" s="632"/>
      <c r="AX6" s="632"/>
      <c r="AY6" s="632"/>
      <c r="AZ6" s="632"/>
      <c r="BA6" s="632"/>
      <c r="BB6" s="632"/>
      <c r="BC6" s="632"/>
      <c r="BD6" s="632"/>
      <c r="BE6" s="632"/>
      <c r="BF6" s="633"/>
      <c r="BG6" s="634">
        <v>926178</v>
      </c>
      <c r="BH6" s="635"/>
      <c r="BI6" s="635"/>
      <c r="BJ6" s="635"/>
      <c r="BK6" s="635"/>
      <c r="BL6" s="635"/>
      <c r="BM6" s="635"/>
      <c r="BN6" s="636"/>
      <c r="BO6" s="672">
        <v>99.9</v>
      </c>
      <c r="BP6" s="672"/>
      <c r="BQ6" s="672"/>
      <c r="BR6" s="672"/>
      <c r="BS6" s="673" t="s">
        <v>176</v>
      </c>
      <c r="BT6" s="673"/>
      <c r="BU6" s="673"/>
      <c r="BV6" s="673"/>
      <c r="BW6" s="673"/>
      <c r="BX6" s="673"/>
      <c r="BY6" s="673"/>
      <c r="BZ6" s="673"/>
      <c r="CA6" s="673"/>
      <c r="CB6" s="708"/>
      <c r="CD6" s="692" t="s">
        <v>235</v>
      </c>
      <c r="CE6" s="693"/>
      <c r="CF6" s="693"/>
      <c r="CG6" s="693"/>
      <c r="CH6" s="693"/>
      <c r="CI6" s="693"/>
      <c r="CJ6" s="693"/>
      <c r="CK6" s="693"/>
      <c r="CL6" s="693"/>
      <c r="CM6" s="693"/>
      <c r="CN6" s="693"/>
      <c r="CO6" s="693"/>
      <c r="CP6" s="693"/>
      <c r="CQ6" s="694"/>
      <c r="CR6" s="634">
        <v>63678</v>
      </c>
      <c r="CS6" s="635"/>
      <c r="CT6" s="635"/>
      <c r="CU6" s="635"/>
      <c r="CV6" s="635"/>
      <c r="CW6" s="635"/>
      <c r="CX6" s="635"/>
      <c r="CY6" s="636"/>
      <c r="CZ6" s="716">
        <v>1.5</v>
      </c>
      <c r="DA6" s="698"/>
      <c r="DB6" s="698"/>
      <c r="DC6" s="718"/>
      <c r="DD6" s="640" t="s">
        <v>236</v>
      </c>
      <c r="DE6" s="635"/>
      <c r="DF6" s="635"/>
      <c r="DG6" s="635"/>
      <c r="DH6" s="635"/>
      <c r="DI6" s="635"/>
      <c r="DJ6" s="635"/>
      <c r="DK6" s="635"/>
      <c r="DL6" s="635"/>
      <c r="DM6" s="635"/>
      <c r="DN6" s="635"/>
      <c r="DO6" s="635"/>
      <c r="DP6" s="636"/>
      <c r="DQ6" s="640">
        <v>63678</v>
      </c>
      <c r="DR6" s="635"/>
      <c r="DS6" s="635"/>
      <c r="DT6" s="635"/>
      <c r="DU6" s="635"/>
      <c r="DV6" s="635"/>
      <c r="DW6" s="635"/>
      <c r="DX6" s="635"/>
      <c r="DY6" s="635"/>
      <c r="DZ6" s="635"/>
      <c r="EA6" s="635"/>
      <c r="EB6" s="635"/>
      <c r="EC6" s="671"/>
    </row>
    <row r="7" spans="2:143" ht="11.25" customHeight="1" x14ac:dyDescent="0.2">
      <c r="B7" s="631" t="s">
        <v>237</v>
      </c>
      <c r="C7" s="632"/>
      <c r="D7" s="632"/>
      <c r="E7" s="632"/>
      <c r="F7" s="632"/>
      <c r="G7" s="632"/>
      <c r="H7" s="632"/>
      <c r="I7" s="632"/>
      <c r="J7" s="632"/>
      <c r="K7" s="632"/>
      <c r="L7" s="632"/>
      <c r="M7" s="632"/>
      <c r="N7" s="632"/>
      <c r="O7" s="632"/>
      <c r="P7" s="632"/>
      <c r="Q7" s="633"/>
      <c r="R7" s="634">
        <v>451</v>
      </c>
      <c r="S7" s="635"/>
      <c r="T7" s="635"/>
      <c r="U7" s="635"/>
      <c r="V7" s="635"/>
      <c r="W7" s="635"/>
      <c r="X7" s="635"/>
      <c r="Y7" s="636"/>
      <c r="Z7" s="672">
        <v>0</v>
      </c>
      <c r="AA7" s="672"/>
      <c r="AB7" s="672"/>
      <c r="AC7" s="672"/>
      <c r="AD7" s="673">
        <v>451</v>
      </c>
      <c r="AE7" s="673"/>
      <c r="AF7" s="673"/>
      <c r="AG7" s="673"/>
      <c r="AH7" s="673"/>
      <c r="AI7" s="673"/>
      <c r="AJ7" s="673"/>
      <c r="AK7" s="673"/>
      <c r="AL7" s="637">
        <v>0</v>
      </c>
      <c r="AM7" s="638"/>
      <c r="AN7" s="638"/>
      <c r="AO7" s="674"/>
      <c r="AP7" s="631" t="s">
        <v>238</v>
      </c>
      <c r="AQ7" s="632"/>
      <c r="AR7" s="632"/>
      <c r="AS7" s="632"/>
      <c r="AT7" s="632"/>
      <c r="AU7" s="632"/>
      <c r="AV7" s="632"/>
      <c r="AW7" s="632"/>
      <c r="AX7" s="632"/>
      <c r="AY7" s="632"/>
      <c r="AZ7" s="632"/>
      <c r="BA7" s="632"/>
      <c r="BB7" s="632"/>
      <c r="BC7" s="632"/>
      <c r="BD7" s="632"/>
      <c r="BE7" s="632"/>
      <c r="BF7" s="633"/>
      <c r="BG7" s="634">
        <v>352659</v>
      </c>
      <c r="BH7" s="635"/>
      <c r="BI7" s="635"/>
      <c r="BJ7" s="635"/>
      <c r="BK7" s="635"/>
      <c r="BL7" s="635"/>
      <c r="BM7" s="635"/>
      <c r="BN7" s="636"/>
      <c r="BO7" s="672">
        <v>38</v>
      </c>
      <c r="BP7" s="672"/>
      <c r="BQ7" s="672"/>
      <c r="BR7" s="672"/>
      <c r="BS7" s="673" t="s">
        <v>176</v>
      </c>
      <c r="BT7" s="673"/>
      <c r="BU7" s="673"/>
      <c r="BV7" s="673"/>
      <c r="BW7" s="673"/>
      <c r="BX7" s="673"/>
      <c r="BY7" s="673"/>
      <c r="BZ7" s="673"/>
      <c r="CA7" s="673"/>
      <c r="CB7" s="708"/>
      <c r="CD7" s="631" t="s">
        <v>239</v>
      </c>
      <c r="CE7" s="632"/>
      <c r="CF7" s="632"/>
      <c r="CG7" s="632"/>
      <c r="CH7" s="632"/>
      <c r="CI7" s="632"/>
      <c r="CJ7" s="632"/>
      <c r="CK7" s="632"/>
      <c r="CL7" s="632"/>
      <c r="CM7" s="632"/>
      <c r="CN7" s="632"/>
      <c r="CO7" s="632"/>
      <c r="CP7" s="632"/>
      <c r="CQ7" s="633"/>
      <c r="CR7" s="634">
        <v>928494</v>
      </c>
      <c r="CS7" s="635"/>
      <c r="CT7" s="635"/>
      <c r="CU7" s="635"/>
      <c r="CV7" s="635"/>
      <c r="CW7" s="635"/>
      <c r="CX7" s="635"/>
      <c r="CY7" s="636"/>
      <c r="CZ7" s="672">
        <v>22.3</v>
      </c>
      <c r="DA7" s="672"/>
      <c r="DB7" s="672"/>
      <c r="DC7" s="672"/>
      <c r="DD7" s="640">
        <v>9337</v>
      </c>
      <c r="DE7" s="635"/>
      <c r="DF7" s="635"/>
      <c r="DG7" s="635"/>
      <c r="DH7" s="635"/>
      <c r="DI7" s="635"/>
      <c r="DJ7" s="635"/>
      <c r="DK7" s="635"/>
      <c r="DL7" s="635"/>
      <c r="DM7" s="635"/>
      <c r="DN7" s="635"/>
      <c r="DO7" s="635"/>
      <c r="DP7" s="636"/>
      <c r="DQ7" s="640">
        <v>791353</v>
      </c>
      <c r="DR7" s="635"/>
      <c r="DS7" s="635"/>
      <c r="DT7" s="635"/>
      <c r="DU7" s="635"/>
      <c r="DV7" s="635"/>
      <c r="DW7" s="635"/>
      <c r="DX7" s="635"/>
      <c r="DY7" s="635"/>
      <c r="DZ7" s="635"/>
      <c r="EA7" s="635"/>
      <c r="EB7" s="635"/>
      <c r="EC7" s="671"/>
    </row>
    <row r="8" spans="2:143" ht="11.25" customHeight="1" x14ac:dyDescent="0.2">
      <c r="B8" s="631" t="s">
        <v>240</v>
      </c>
      <c r="C8" s="632"/>
      <c r="D8" s="632"/>
      <c r="E8" s="632"/>
      <c r="F8" s="632"/>
      <c r="G8" s="632"/>
      <c r="H8" s="632"/>
      <c r="I8" s="632"/>
      <c r="J8" s="632"/>
      <c r="K8" s="632"/>
      <c r="L8" s="632"/>
      <c r="M8" s="632"/>
      <c r="N8" s="632"/>
      <c r="O8" s="632"/>
      <c r="P8" s="632"/>
      <c r="Q8" s="633"/>
      <c r="R8" s="634">
        <v>4518</v>
      </c>
      <c r="S8" s="635"/>
      <c r="T8" s="635"/>
      <c r="U8" s="635"/>
      <c r="V8" s="635"/>
      <c r="W8" s="635"/>
      <c r="X8" s="635"/>
      <c r="Y8" s="636"/>
      <c r="Z8" s="672">
        <v>0.1</v>
      </c>
      <c r="AA8" s="672"/>
      <c r="AB8" s="672"/>
      <c r="AC8" s="672"/>
      <c r="AD8" s="673">
        <v>4518</v>
      </c>
      <c r="AE8" s="673"/>
      <c r="AF8" s="673"/>
      <c r="AG8" s="673"/>
      <c r="AH8" s="673"/>
      <c r="AI8" s="673"/>
      <c r="AJ8" s="673"/>
      <c r="AK8" s="673"/>
      <c r="AL8" s="637">
        <v>0.2</v>
      </c>
      <c r="AM8" s="638"/>
      <c r="AN8" s="638"/>
      <c r="AO8" s="674"/>
      <c r="AP8" s="631" t="s">
        <v>241</v>
      </c>
      <c r="AQ8" s="632"/>
      <c r="AR8" s="632"/>
      <c r="AS8" s="632"/>
      <c r="AT8" s="632"/>
      <c r="AU8" s="632"/>
      <c r="AV8" s="632"/>
      <c r="AW8" s="632"/>
      <c r="AX8" s="632"/>
      <c r="AY8" s="632"/>
      <c r="AZ8" s="632"/>
      <c r="BA8" s="632"/>
      <c r="BB8" s="632"/>
      <c r="BC8" s="632"/>
      <c r="BD8" s="632"/>
      <c r="BE8" s="632"/>
      <c r="BF8" s="633"/>
      <c r="BG8" s="634">
        <v>18129</v>
      </c>
      <c r="BH8" s="635"/>
      <c r="BI8" s="635"/>
      <c r="BJ8" s="635"/>
      <c r="BK8" s="635"/>
      <c r="BL8" s="635"/>
      <c r="BM8" s="635"/>
      <c r="BN8" s="636"/>
      <c r="BO8" s="672">
        <v>2</v>
      </c>
      <c r="BP8" s="672"/>
      <c r="BQ8" s="672"/>
      <c r="BR8" s="672"/>
      <c r="BS8" s="673" t="s">
        <v>236</v>
      </c>
      <c r="BT8" s="673"/>
      <c r="BU8" s="673"/>
      <c r="BV8" s="673"/>
      <c r="BW8" s="673"/>
      <c r="BX8" s="673"/>
      <c r="BY8" s="673"/>
      <c r="BZ8" s="673"/>
      <c r="CA8" s="673"/>
      <c r="CB8" s="708"/>
      <c r="CD8" s="631" t="s">
        <v>242</v>
      </c>
      <c r="CE8" s="632"/>
      <c r="CF8" s="632"/>
      <c r="CG8" s="632"/>
      <c r="CH8" s="632"/>
      <c r="CI8" s="632"/>
      <c r="CJ8" s="632"/>
      <c r="CK8" s="632"/>
      <c r="CL8" s="632"/>
      <c r="CM8" s="632"/>
      <c r="CN8" s="632"/>
      <c r="CO8" s="632"/>
      <c r="CP8" s="632"/>
      <c r="CQ8" s="633"/>
      <c r="CR8" s="634">
        <v>1085249</v>
      </c>
      <c r="CS8" s="635"/>
      <c r="CT8" s="635"/>
      <c r="CU8" s="635"/>
      <c r="CV8" s="635"/>
      <c r="CW8" s="635"/>
      <c r="CX8" s="635"/>
      <c r="CY8" s="636"/>
      <c r="CZ8" s="672">
        <v>26</v>
      </c>
      <c r="DA8" s="672"/>
      <c r="DB8" s="672"/>
      <c r="DC8" s="672"/>
      <c r="DD8" s="640">
        <v>11137</v>
      </c>
      <c r="DE8" s="635"/>
      <c r="DF8" s="635"/>
      <c r="DG8" s="635"/>
      <c r="DH8" s="635"/>
      <c r="DI8" s="635"/>
      <c r="DJ8" s="635"/>
      <c r="DK8" s="635"/>
      <c r="DL8" s="635"/>
      <c r="DM8" s="635"/>
      <c r="DN8" s="635"/>
      <c r="DO8" s="635"/>
      <c r="DP8" s="636"/>
      <c r="DQ8" s="640">
        <v>663928</v>
      </c>
      <c r="DR8" s="635"/>
      <c r="DS8" s="635"/>
      <c r="DT8" s="635"/>
      <c r="DU8" s="635"/>
      <c r="DV8" s="635"/>
      <c r="DW8" s="635"/>
      <c r="DX8" s="635"/>
      <c r="DY8" s="635"/>
      <c r="DZ8" s="635"/>
      <c r="EA8" s="635"/>
      <c r="EB8" s="635"/>
      <c r="EC8" s="671"/>
    </row>
    <row r="9" spans="2:143" ht="11.25" customHeight="1" x14ac:dyDescent="0.2">
      <c r="B9" s="631" t="s">
        <v>243</v>
      </c>
      <c r="C9" s="632"/>
      <c r="D9" s="632"/>
      <c r="E9" s="632"/>
      <c r="F9" s="632"/>
      <c r="G9" s="632"/>
      <c r="H9" s="632"/>
      <c r="I9" s="632"/>
      <c r="J9" s="632"/>
      <c r="K9" s="632"/>
      <c r="L9" s="632"/>
      <c r="M9" s="632"/>
      <c r="N9" s="632"/>
      <c r="O9" s="632"/>
      <c r="P9" s="632"/>
      <c r="Q9" s="633"/>
      <c r="R9" s="634">
        <v>3556</v>
      </c>
      <c r="S9" s="635"/>
      <c r="T9" s="635"/>
      <c r="U9" s="635"/>
      <c r="V9" s="635"/>
      <c r="W9" s="635"/>
      <c r="X9" s="635"/>
      <c r="Y9" s="636"/>
      <c r="Z9" s="672">
        <v>0.1</v>
      </c>
      <c r="AA9" s="672"/>
      <c r="AB9" s="672"/>
      <c r="AC9" s="672"/>
      <c r="AD9" s="673">
        <v>3556</v>
      </c>
      <c r="AE9" s="673"/>
      <c r="AF9" s="673"/>
      <c r="AG9" s="673"/>
      <c r="AH9" s="673"/>
      <c r="AI9" s="673"/>
      <c r="AJ9" s="673"/>
      <c r="AK9" s="673"/>
      <c r="AL9" s="637">
        <v>0.1</v>
      </c>
      <c r="AM9" s="638"/>
      <c r="AN9" s="638"/>
      <c r="AO9" s="674"/>
      <c r="AP9" s="631" t="s">
        <v>244</v>
      </c>
      <c r="AQ9" s="632"/>
      <c r="AR9" s="632"/>
      <c r="AS9" s="632"/>
      <c r="AT9" s="632"/>
      <c r="AU9" s="632"/>
      <c r="AV9" s="632"/>
      <c r="AW9" s="632"/>
      <c r="AX9" s="632"/>
      <c r="AY9" s="632"/>
      <c r="AZ9" s="632"/>
      <c r="BA9" s="632"/>
      <c r="BB9" s="632"/>
      <c r="BC9" s="632"/>
      <c r="BD9" s="632"/>
      <c r="BE9" s="632"/>
      <c r="BF9" s="633"/>
      <c r="BG9" s="634">
        <v>301598</v>
      </c>
      <c r="BH9" s="635"/>
      <c r="BI9" s="635"/>
      <c r="BJ9" s="635"/>
      <c r="BK9" s="635"/>
      <c r="BL9" s="635"/>
      <c r="BM9" s="635"/>
      <c r="BN9" s="636"/>
      <c r="BO9" s="672">
        <v>32.5</v>
      </c>
      <c r="BP9" s="672"/>
      <c r="BQ9" s="672"/>
      <c r="BR9" s="672"/>
      <c r="BS9" s="673" t="s">
        <v>176</v>
      </c>
      <c r="BT9" s="673"/>
      <c r="BU9" s="673"/>
      <c r="BV9" s="673"/>
      <c r="BW9" s="673"/>
      <c r="BX9" s="673"/>
      <c r="BY9" s="673"/>
      <c r="BZ9" s="673"/>
      <c r="CA9" s="673"/>
      <c r="CB9" s="708"/>
      <c r="CD9" s="631" t="s">
        <v>245</v>
      </c>
      <c r="CE9" s="632"/>
      <c r="CF9" s="632"/>
      <c r="CG9" s="632"/>
      <c r="CH9" s="632"/>
      <c r="CI9" s="632"/>
      <c r="CJ9" s="632"/>
      <c r="CK9" s="632"/>
      <c r="CL9" s="632"/>
      <c r="CM9" s="632"/>
      <c r="CN9" s="632"/>
      <c r="CO9" s="632"/>
      <c r="CP9" s="632"/>
      <c r="CQ9" s="633"/>
      <c r="CR9" s="634">
        <v>646419</v>
      </c>
      <c r="CS9" s="635"/>
      <c r="CT9" s="635"/>
      <c r="CU9" s="635"/>
      <c r="CV9" s="635"/>
      <c r="CW9" s="635"/>
      <c r="CX9" s="635"/>
      <c r="CY9" s="636"/>
      <c r="CZ9" s="672">
        <v>15.5</v>
      </c>
      <c r="DA9" s="672"/>
      <c r="DB9" s="672"/>
      <c r="DC9" s="672"/>
      <c r="DD9" s="640">
        <v>107918</v>
      </c>
      <c r="DE9" s="635"/>
      <c r="DF9" s="635"/>
      <c r="DG9" s="635"/>
      <c r="DH9" s="635"/>
      <c r="DI9" s="635"/>
      <c r="DJ9" s="635"/>
      <c r="DK9" s="635"/>
      <c r="DL9" s="635"/>
      <c r="DM9" s="635"/>
      <c r="DN9" s="635"/>
      <c r="DO9" s="635"/>
      <c r="DP9" s="636"/>
      <c r="DQ9" s="640">
        <v>338788</v>
      </c>
      <c r="DR9" s="635"/>
      <c r="DS9" s="635"/>
      <c r="DT9" s="635"/>
      <c r="DU9" s="635"/>
      <c r="DV9" s="635"/>
      <c r="DW9" s="635"/>
      <c r="DX9" s="635"/>
      <c r="DY9" s="635"/>
      <c r="DZ9" s="635"/>
      <c r="EA9" s="635"/>
      <c r="EB9" s="635"/>
      <c r="EC9" s="671"/>
    </row>
    <row r="10" spans="2:143" ht="11.25" customHeight="1" x14ac:dyDescent="0.2">
      <c r="B10" s="631" t="s">
        <v>246</v>
      </c>
      <c r="C10" s="632"/>
      <c r="D10" s="632"/>
      <c r="E10" s="632"/>
      <c r="F10" s="632"/>
      <c r="G10" s="632"/>
      <c r="H10" s="632"/>
      <c r="I10" s="632"/>
      <c r="J10" s="632"/>
      <c r="K10" s="632"/>
      <c r="L10" s="632"/>
      <c r="M10" s="632"/>
      <c r="N10" s="632"/>
      <c r="O10" s="632"/>
      <c r="P10" s="632"/>
      <c r="Q10" s="633"/>
      <c r="R10" s="634" t="s">
        <v>236</v>
      </c>
      <c r="S10" s="635"/>
      <c r="T10" s="635"/>
      <c r="U10" s="635"/>
      <c r="V10" s="635"/>
      <c r="W10" s="635"/>
      <c r="X10" s="635"/>
      <c r="Y10" s="636"/>
      <c r="Z10" s="672" t="s">
        <v>236</v>
      </c>
      <c r="AA10" s="672"/>
      <c r="AB10" s="672"/>
      <c r="AC10" s="672"/>
      <c r="AD10" s="673" t="s">
        <v>236</v>
      </c>
      <c r="AE10" s="673"/>
      <c r="AF10" s="673"/>
      <c r="AG10" s="673"/>
      <c r="AH10" s="673"/>
      <c r="AI10" s="673"/>
      <c r="AJ10" s="673"/>
      <c r="AK10" s="673"/>
      <c r="AL10" s="637" t="s">
        <v>236</v>
      </c>
      <c r="AM10" s="638"/>
      <c r="AN10" s="638"/>
      <c r="AO10" s="674"/>
      <c r="AP10" s="631" t="s">
        <v>247</v>
      </c>
      <c r="AQ10" s="632"/>
      <c r="AR10" s="632"/>
      <c r="AS10" s="632"/>
      <c r="AT10" s="632"/>
      <c r="AU10" s="632"/>
      <c r="AV10" s="632"/>
      <c r="AW10" s="632"/>
      <c r="AX10" s="632"/>
      <c r="AY10" s="632"/>
      <c r="AZ10" s="632"/>
      <c r="BA10" s="632"/>
      <c r="BB10" s="632"/>
      <c r="BC10" s="632"/>
      <c r="BD10" s="632"/>
      <c r="BE10" s="632"/>
      <c r="BF10" s="633"/>
      <c r="BG10" s="634">
        <v>23869</v>
      </c>
      <c r="BH10" s="635"/>
      <c r="BI10" s="635"/>
      <c r="BJ10" s="635"/>
      <c r="BK10" s="635"/>
      <c r="BL10" s="635"/>
      <c r="BM10" s="635"/>
      <c r="BN10" s="636"/>
      <c r="BO10" s="672">
        <v>2.6</v>
      </c>
      <c r="BP10" s="672"/>
      <c r="BQ10" s="672"/>
      <c r="BR10" s="672"/>
      <c r="BS10" s="673" t="s">
        <v>176</v>
      </c>
      <c r="BT10" s="673"/>
      <c r="BU10" s="673"/>
      <c r="BV10" s="673"/>
      <c r="BW10" s="673"/>
      <c r="BX10" s="673"/>
      <c r="BY10" s="673"/>
      <c r="BZ10" s="673"/>
      <c r="CA10" s="673"/>
      <c r="CB10" s="708"/>
      <c r="CD10" s="631" t="s">
        <v>248</v>
      </c>
      <c r="CE10" s="632"/>
      <c r="CF10" s="632"/>
      <c r="CG10" s="632"/>
      <c r="CH10" s="632"/>
      <c r="CI10" s="632"/>
      <c r="CJ10" s="632"/>
      <c r="CK10" s="632"/>
      <c r="CL10" s="632"/>
      <c r="CM10" s="632"/>
      <c r="CN10" s="632"/>
      <c r="CO10" s="632"/>
      <c r="CP10" s="632"/>
      <c r="CQ10" s="633"/>
      <c r="CR10" s="634" t="s">
        <v>176</v>
      </c>
      <c r="CS10" s="635"/>
      <c r="CT10" s="635"/>
      <c r="CU10" s="635"/>
      <c r="CV10" s="635"/>
      <c r="CW10" s="635"/>
      <c r="CX10" s="635"/>
      <c r="CY10" s="636"/>
      <c r="CZ10" s="672" t="s">
        <v>236</v>
      </c>
      <c r="DA10" s="672"/>
      <c r="DB10" s="672"/>
      <c r="DC10" s="672"/>
      <c r="DD10" s="640" t="s">
        <v>236</v>
      </c>
      <c r="DE10" s="635"/>
      <c r="DF10" s="635"/>
      <c r="DG10" s="635"/>
      <c r="DH10" s="635"/>
      <c r="DI10" s="635"/>
      <c r="DJ10" s="635"/>
      <c r="DK10" s="635"/>
      <c r="DL10" s="635"/>
      <c r="DM10" s="635"/>
      <c r="DN10" s="635"/>
      <c r="DO10" s="635"/>
      <c r="DP10" s="636"/>
      <c r="DQ10" s="640" t="s">
        <v>176</v>
      </c>
      <c r="DR10" s="635"/>
      <c r="DS10" s="635"/>
      <c r="DT10" s="635"/>
      <c r="DU10" s="635"/>
      <c r="DV10" s="635"/>
      <c r="DW10" s="635"/>
      <c r="DX10" s="635"/>
      <c r="DY10" s="635"/>
      <c r="DZ10" s="635"/>
      <c r="EA10" s="635"/>
      <c r="EB10" s="635"/>
      <c r="EC10" s="671"/>
    </row>
    <row r="11" spans="2:143" ht="11.25" customHeight="1" x14ac:dyDescent="0.2">
      <c r="B11" s="631" t="s">
        <v>249</v>
      </c>
      <c r="C11" s="632"/>
      <c r="D11" s="632"/>
      <c r="E11" s="632"/>
      <c r="F11" s="632"/>
      <c r="G11" s="632"/>
      <c r="H11" s="632"/>
      <c r="I11" s="632"/>
      <c r="J11" s="632"/>
      <c r="K11" s="632"/>
      <c r="L11" s="632"/>
      <c r="M11" s="632"/>
      <c r="N11" s="632"/>
      <c r="O11" s="632"/>
      <c r="P11" s="632"/>
      <c r="Q11" s="633"/>
      <c r="R11" s="634">
        <v>161192</v>
      </c>
      <c r="S11" s="635"/>
      <c r="T11" s="635"/>
      <c r="U11" s="635"/>
      <c r="V11" s="635"/>
      <c r="W11" s="635"/>
      <c r="X11" s="635"/>
      <c r="Y11" s="636"/>
      <c r="Z11" s="637">
        <v>3.6</v>
      </c>
      <c r="AA11" s="638"/>
      <c r="AB11" s="638"/>
      <c r="AC11" s="639"/>
      <c r="AD11" s="640">
        <v>161192</v>
      </c>
      <c r="AE11" s="635"/>
      <c r="AF11" s="635"/>
      <c r="AG11" s="635"/>
      <c r="AH11" s="635"/>
      <c r="AI11" s="635"/>
      <c r="AJ11" s="635"/>
      <c r="AK11" s="636"/>
      <c r="AL11" s="637">
        <v>6</v>
      </c>
      <c r="AM11" s="638"/>
      <c r="AN11" s="638"/>
      <c r="AO11" s="674"/>
      <c r="AP11" s="631" t="s">
        <v>250</v>
      </c>
      <c r="AQ11" s="632"/>
      <c r="AR11" s="632"/>
      <c r="AS11" s="632"/>
      <c r="AT11" s="632"/>
      <c r="AU11" s="632"/>
      <c r="AV11" s="632"/>
      <c r="AW11" s="632"/>
      <c r="AX11" s="632"/>
      <c r="AY11" s="632"/>
      <c r="AZ11" s="632"/>
      <c r="BA11" s="632"/>
      <c r="BB11" s="632"/>
      <c r="BC11" s="632"/>
      <c r="BD11" s="632"/>
      <c r="BE11" s="632"/>
      <c r="BF11" s="633"/>
      <c r="BG11" s="634">
        <v>9063</v>
      </c>
      <c r="BH11" s="635"/>
      <c r="BI11" s="635"/>
      <c r="BJ11" s="635"/>
      <c r="BK11" s="635"/>
      <c r="BL11" s="635"/>
      <c r="BM11" s="635"/>
      <c r="BN11" s="636"/>
      <c r="BO11" s="672">
        <v>1</v>
      </c>
      <c r="BP11" s="672"/>
      <c r="BQ11" s="672"/>
      <c r="BR11" s="672"/>
      <c r="BS11" s="673" t="s">
        <v>176</v>
      </c>
      <c r="BT11" s="673"/>
      <c r="BU11" s="673"/>
      <c r="BV11" s="673"/>
      <c r="BW11" s="673"/>
      <c r="BX11" s="673"/>
      <c r="BY11" s="673"/>
      <c r="BZ11" s="673"/>
      <c r="CA11" s="673"/>
      <c r="CB11" s="708"/>
      <c r="CD11" s="631" t="s">
        <v>251</v>
      </c>
      <c r="CE11" s="632"/>
      <c r="CF11" s="632"/>
      <c r="CG11" s="632"/>
      <c r="CH11" s="632"/>
      <c r="CI11" s="632"/>
      <c r="CJ11" s="632"/>
      <c r="CK11" s="632"/>
      <c r="CL11" s="632"/>
      <c r="CM11" s="632"/>
      <c r="CN11" s="632"/>
      <c r="CO11" s="632"/>
      <c r="CP11" s="632"/>
      <c r="CQ11" s="633"/>
      <c r="CR11" s="634">
        <v>81444</v>
      </c>
      <c r="CS11" s="635"/>
      <c r="CT11" s="635"/>
      <c r="CU11" s="635"/>
      <c r="CV11" s="635"/>
      <c r="CW11" s="635"/>
      <c r="CX11" s="635"/>
      <c r="CY11" s="636"/>
      <c r="CZ11" s="672">
        <v>2</v>
      </c>
      <c r="DA11" s="672"/>
      <c r="DB11" s="672"/>
      <c r="DC11" s="672"/>
      <c r="DD11" s="640">
        <v>3641</v>
      </c>
      <c r="DE11" s="635"/>
      <c r="DF11" s="635"/>
      <c r="DG11" s="635"/>
      <c r="DH11" s="635"/>
      <c r="DI11" s="635"/>
      <c r="DJ11" s="635"/>
      <c r="DK11" s="635"/>
      <c r="DL11" s="635"/>
      <c r="DM11" s="635"/>
      <c r="DN11" s="635"/>
      <c r="DO11" s="635"/>
      <c r="DP11" s="636"/>
      <c r="DQ11" s="640">
        <v>47517</v>
      </c>
      <c r="DR11" s="635"/>
      <c r="DS11" s="635"/>
      <c r="DT11" s="635"/>
      <c r="DU11" s="635"/>
      <c r="DV11" s="635"/>
      <c r="DW11" s="635"/>
      <c r="DX11" s="635"/>
      <c r="DY11" s="635"/>
      <c r="DZ11" s="635"/>
      <c r="EA11" s="635"/>
      <c r="EB11" s="635"/>
      <c r="EC11" s="671"/>
    </row>
    <row r="12" spans="2:143" ht="11.25" customHeight="1" x14ac:dyDescent="0.2">
      <c r="B12" s="631" t="s">
        <v>252</v>
      </c>
      <c r="C12" s="632"/>
      <c r="D12" s="632"/>
      <c r="E12" s="632"/>
      <c r="F12" s="632"/>
      <c r="G12" s="632"/>
      <c r="H12" s="632"/>
      <c r="I12" s="632"/>
      <c r="J12" s="632"/>
      <c r="K12" s="632"/>
      <c r="L12" s="632"/>
      <c r="M12" s="632"/>
      <c r="N12" s="632"/>
      <c r="O12" s="632"/>
      <c r="P12" s="632"/>
      <c r="Q12" s="633"/>
      <c r="R12" s="634">
        <v>17972</v>
      </c>
      <c r="S12" s="635"/>
      <c r="T12" s="635"/>
      <c r="U12" s="635"/>
      <c r="V12" s="635"/>
      <c r="W12" s="635"/>
      <c r="X12" s="635"/>
      <c r="Y12" s="636"/>
      <c r="Z12" s="672">
        <v>0.4</v>
      </c>
      <c r="AA12" s="672"/>
      <c r="AB12" s="672"/>
      <c r="AC12" s="672"/>
      <c r="AD12" s="673">
        <v>17972</v>
      </c>
      <c r="AE12" s="673"/>
      <c r="AF12" s="673"/>
      <c r="AG12" s="673"/>
      <c r="AH12" s="673"/>
      <c r="AI12" s="673"/>
      <c r="AJ12" s="673"/>
      <c r="AK12" s="673"/>
      <c r="AL12" s="637">
        <v>0.7</v>
      </c>
      <c r="AM12" s="638"/>
      <c r="AN12" s="638"/>
      <c r="AO12" s="674"/>
      <c r="AP12" s="631" t="s">
        <v>253</v>
      </c>
      <c r="AQ12" s="632"/>
      <c r="AR12" s="632"/>
      <c r="AS12" s="632"/>
      <c r="AT12" s="632"/>
      <c r="AU12" s="632"/>
      <c r="AV12" s="632"/>
      <c r="AW12" s="632"/>
      <c r="AX12" s="632"/>
      <c r="AY12" s="632"/>
      <c r="AZ12" s="632"/>
      <c r="BA12" s="632"/>
      <c r="BB12" s="632"/>
      <c r="BC12" s="632"/>
      <c r="BD12" s="632"/>
      <c r="BE12" s="632"/>
      <c r="BF12" s="633"/>
      <c r="BG12" s="634">
        <v>517662</v>
      </c>
      <c r="BH12" s="635"/>
      <c r="BI12" s="635"/>
      <c r="BJ12" s="635"/>
      <c r="BK12" s="635"/>
      <c r="BL12" s="635"/>
      <c r="BM12" s="635"/>
      <c r="BN12" s="636"/>
      <c r="BO12" s="672">
        <v>55.9</v>
      </c>
      <c r="BP12" s="672"/>
      <c r="BQ12" s="672"/>
      <c r="BR12" s="672"/>
      <c r="BS12" s="673" t="s">
        <v>236</v>
      </c>
      <c r="BT12" s="673"/>
      <c r="BU12" s="673"/>
      <c r="BV12" s="673"/>
      <c r="BW12" s="673"/>
      <c r="BX12" s="673"/>
      <c r="BY12" s="673"/>
      <c r="BZ12" s="673"/>
      <c r="CA12" s="673"/>
      <c r="CB12" s="708"/>
      <c r="CD12" s="631" t="s">
        <v>254</v>
      </c>
      <c r="CE12" s="632"/>
      <c r="CF12" s="632"/>
      <c r="CG12" s="632"/>
      <c r="CH12" s="632"/>
      <c r="CI12" s="632"/>
      <c r="CJ12" s="632"/>
      <c r="CK12" s="632"/>
      <c r="CL12" s="632"/>
      <c r="CM12" s="632"/>
      <c r="CN12" s="632"/>
      <c r="CO12" s="632"/>
      <c r="CP12" s="632"/>
      <c r="CQ12" s="633"/>
      <c r="CR12" s="634">
        <v>116114</v>
      </c>
      <c r="CS12" s="635"/>
      <c r="CT12" s="635"/>
      <c r="CU12" s="635"/>
      <c r="CV12" s="635"/>
      <c r="CW12" s="635"/>
      <c r="CX12" s="635"/>
      <c r="CY12" s="636"/>
      <c r="CZ12" s="672">
        <v>2.8</v>
      </c>
      <c r="DA12" s="672"/>
      <c r="DB12" s="672"/>
      <c r="DC12" s="672"/>
      <c r="DD12" s="640">
        <v>4878</v>
      </c>
      <c r="DE12" s="635"/>
      <c r="DF12" s="635"/>
      <c r="DG12" s="635"/>
      <c r="DH12" s="635"/>
      <c r="DI12" s="635"/>
      <c r="DJ12" s="635"/>
      <c r="DK12" s="635"/>
      <c r="DL12" s="635"/>
      <c r="DM12" s="635"/>
      <c r="DN12" s="635"/>
      <c r="DO12" s="635"/>
      <c r="DP12" s="636"/>
      <c r="DQ12" s="640">
        <v>65993</v>
      </c>
      <c r="DR12" s="635"/>
      <c r="DS12" s="635"/>
      <c r="DT12" s="635"/>
      <c r="DU12" s="635"/>
      <c r="DV12" s="635"/>
      <c r="DW12" s="635"/>
      <c r="DX12" s="635"/>
      <c r="DY12" s="635"/>
      <c r="DZ12" s="635"/>
      <c r="EA12" s="635"/>
      <c r="EB12" s="635"/>
      <c r="EC12" s="671"/>
    </row>
    <row r="13" spans="2:143" ht="11.25" customHeight="1" x14ac:dyDescent="0.2">
      <c r="B13" s="631" t="s">
        <v>255</v>
      </c>
      <c r="C13" s="632"/>
      <c r="D13" s="632"/>
      <c r="E13" s="632"/>
      <c r="F13" s="632"/>
      <c r="G13" s="632"/>
      <c r="H13" s="632"/>
      <c r="I13" s="632"/>
      <c r="J13" s="632"/>
      <c r="K13" s="632"/>
      <c r="L13" s="632"/>
      <c r="M13" s="632"/>
      <c r="N13" s="632"/>
      <c r="O13" s="632"/>
      <c r="P13" s="632"/>
      <c r="Q13" s="633"/>
      <c r="R13" s="634" t="s">
        <v>176</v>
      </c>
      <c r="S13" s="635"/>
      <c r="T13" s="635"/>
      <c r="U13" s="635"/>
      <c r="V13" s="635"/>
      <c r="W13" s="635"/>
      <c r="X13" s="635"/>
      <c r="Y13" s="636"/>
      <c r="Z13" s="672" t="s">
        <v>176</v>
      </c>
      <c r="AA13" s="672"/>
      <c r="AB13" s="672"/>
      <c r="AC13" s="672"/>
      <c r="AD13" s="673" t="s">
        <v>236</v>
      </c>
      <c r="AE13" s="673"/>
      <c r="AF13" s="673"/>
      <c r="AG13" s="673"/>
      <c r="AH13" s="673"/>
      <c r="AI13" s="673"/>
      <c r="AJ13" s="673"/>
      <c r="AK13" s="673"/>
      <c r="AL13" s="637" t="s">
        <v>176</v>
      </c>
      <c r="AM13" s="638"/>
      <c r="AN13" s="638"/>
      <c r="AO13" s="674"/>
      <c r="AP13" s="631" t="s">
        <v>256</v>
      </c>
      <c r="AQ13" s="632"/>
      <c r="AR13" s="632"/>
      <c r="AS13" s="632"/>
      <c r="AT13" s="632"/>
      <c r="AU13" s="632"/>
      <c r="AV13" s="632"/>
      <c r="AW13" s="632"/>
      <c r="AX13" s="632"/>
      <c r="AY13" s="632"/>
      <c r="AZ13" s="632"/>
      <c r="BA13" s="632"/>
      <c r="BB13" s="632"/>
      <c r="BC13" s="632"/>
      <c r="BD13" s="632"/>
      <c r="BE13" s="632"/>
      <c r="BF13" s="633"/>
      <c r="BG13" s="634">
        <v>517633</v>
      </c>
      <c r="BH13" s="635"/>
      <c r="BI13" s="635"/>
      <c r="BJ13" s="635"/>
      <c r="BK13" s="635"/>
      <c r="BL13" s="635"/>
      <c r="BM13" s="635"/>
      <c r="BN13" s="636"/>
      <c r="BO13" s="672">
        <v>55.8</v>
      </c>
      <c r="BP13" s="672"/>
      <c r="BQ13" s="672"/>
      <c r="BR13" s="672"/>
      <c r="BS13" s="673" t="s">
        <v>176</v>
      </c>
      <c r="BT13" s="673"/>
      <c r="BU13" s="673"/>
      <c r="BV13" s="673"/>
      <c r="BW13" s="673"/>
      <c r="BX13" s="673"/>
      <c r="BY13" s="673"/>
      <c r="BZ13" s="673"/>
      <c r="CA13" s="673"/>
      <c r="CB13" s="708"/>
      <c r="CD13" s="631" t="s">
        <v>257</v>
      </c>
      <c r="CE13" s="632"/>
      <c r="CF13" s="632"/>
      <c r="CG13" s="632"/>
      <c r="CH13" s="632"/>
      <c r="CI13" s="632"/>
      <c r="CJ13" s="632"/>
      <c r="CK13" s="632"/>
      <c r="CL13" s="632"/>
      <c r="CM13" s="632"/>
      <c r="CN13" s="632"/>
      <c r="CO13" s="632"/>
      <c r="CP13" s="632"/>
      <c r="CQ13" s="633"/>
      <c r="CR13" s="634">
        <v>214178</v>
      </c>
      <c r="CS13" s="635"/>
      <c r="CT13" s="635"/>
      <c r="CU13" s="635"/>
      <c r="CV13" s="635"/>
      <c r="CW13" s="635"/>
      <c r="CX13" s="635"/>
      <c r="CY13" s="636"/>
      <c r="CZ13" s="672">
        <v>5.0999999999999996</v>
      </c>
      <c r="DA13" s="672"/>
      <c r="DB13" s="672"/>
      <c r="DC13" s="672"/>
      <c r="DD13" s="640">
        <v>115075</v>
      </c>
      <c r="DE13" s="635"/>
      <c r="DF13" s="635"/>
      <c r="DG13" s="635"/>
      <c r="DH13" s="635"/>
      <c r="DI13" s="635"/>
      <c r="DJ13" s="635"/>
      <c r="DK13" s="635"/>
      <c r="DL13" s="635"/>
      <c r="DM13" s="635"/>
      <c r="DN13" s="635"/>
      <c r="DO13" s="635"/>
      <c r="DP13" s="636"/>
      <c r="DQ13" s="640">
        <v>131742</v>
      </c>
      <c r="DR13" s="635"/>
      <c r="DS13" s="635"/>
      <c r="DT13" s="635"/>
      <c r="DU13" s="635"/>
      <c r="DV13" s="635"/>
      <c r="DW13" s="635"/>
      <c r="DX13" s="635"/>
      <c r="DY13" s="635"/>
      <c r="DZ13" s="635"/>
      <c r="EA13" s="635"/>
      <c r="EB13" s="635"/>
      <c r="EC13" s="671"/>
    </row>
    <row r="14" spans="2:143" ht="11.25" customHeight="1" x14ac:dyDescent="0.2">
      <c r="B14" s="631" t="s">
        <v>258</v>
      </c>
      <c r="C14" s="632"/>
      <c r="D14" s="632"/>
      <c r="E14" s="632"/>
      <c r="F14" s="632"/>
      <c r="G14" s="632"/>
      <c r="H14" s="632"/>
      <c r="I14" s="632"/>
      <c r="J14" s="632"/>
      <c r="K14" s="632"/>
      <c r="L14" s="632"/>
      <c r="M14" s="632"/>
      <c r="N14" s="632"/>
      <c r="O14" s="632"/>
      <c r="P14" s="632"/>
      <c r="Q14" s="633"/>
      <c r="R14" s="634">
        <v>138</v>
      </c>
      <c r="S14" s="635"/>
      <c r="T14" s="635"/>
      <c r="U14" s="635"/>
      <c r="V14" s="635"/>
      <c r="W14" s="635"/>
      <c r="X14" s="635"/>
      <c r="Y14" s="636"/>
      <c r="Z14" s="672">
        <v>0</v>
      </c>
      <c r="AA14" s="672"/>
      <c r="AB14" s="672"/>
      <c r="AC14" s="672"/>
      <c r="AD14" s="673">
        <v>138</v>
      </c>
      <c r="AE14" s="673"/>
      <c r="AF14" s="673"/>
      <c r="AG14" s="673"/>
      <c r="AH14" s="673"/>
      <c r="AI14" s="673"/>
      <c r="AJ14" s="673"/>
      <c r="AK14" s="673"/>
      <c r="AL14" s="637">
        <v>0</v>
      </c>
      <c r="AM14" s="638"/>
      <c r="AN14" s="638"/>
      <c r="AO14" s="674"/>
      <c r="AP14" s="631" t="s">
        <v>259</v>
      </c>
      <c r="AQ14" s="632"/>
      <c r="AR14" s="632"/>
      <c r="AS14" s="632"/>
      <c r="AT14" s="632"/>
      <c r="AU14" s="632"/>
      <c r="AV14" s="632"/>
      <c r="AW14" s="632"/>
      <c r="AX14" s="632"/>
      <c r="AY14" s="632"/>
      <c r="AZ14" s="632"/>
      <c r="BA14" s="632"/>
      <c r="BB14" s="632"/>
      <c r="BC14" s="632"/>
      <c r="BD14" s="632"/>
      <c r="BE14" s="632"/>
      <c r="BF14" s="633"/>
      <c r="BG14" s="634">
        <v>21836</v>
      </c>
      <c r="BH14" s="635"/>
      <c r="BI14" s="635"/>
      <c r="BJ14" s="635"/>
      <c r="BK14" s="635"/>
      <c r="BL14" s="635"/>
      <c r="BM14" s="635"/>
      <c r="BN14" s="636"/>
      <c r="BO14" s="672">
        <v>2.4</v>
      </c>
      <c r="BP14" s="672"/>
      <c r="BQ14" s="672"/>
      <c r="BR14" s="672"/>
      <c r="BS14" s="673" t="s">
        <v>236</v>
      </c>
      <c r="BT14" s="673"/>
      <c r="BU14" s="673"/>
      <c r="BV14" s="673"/>
      <c r="BW14" s="673"/>
      <c r="BX14" s="673"/>
      <c r="BY14" s="673"/>
      <c r="BZ14" s="673"/>
      <c r="CA14" s="673"/>
      <c r="CB14" s="708"/>
      <c r="CD14" s="631" t="s">
        <v>260</v>
      </c>
      <c r="CE14" s="632"/>
      <c r="CF14" s="632"/>
      <c r="CG14" s="632"/>
      <c r="CH14" s="632"/>
      <c r="CI14" s="632"/>
      <c r="CJ14" s="632"/>
      <c r="CK14" s="632"/>
      <c r="CL14" s="632"/>
      <c r="CM14" s="632"/>
      <c r="CN14" s="632"/>
      <c r="CO14" s="632"/>
      <c r="CP14" s="632"/>
      <c r="CQ14" s="633"/>
      <c r="CR14" s="634">
        <v>197363</v>
      </c>
      <c r="CS14" s="635"/>
      <c r="CT14" s="635"/>
      <c r="CU14" s="635"/>
      <c r="CV14" s="635"/>
      <c r="CW14" s="635"/>
      <c r="CX14" s="635"/>
      <c r="CY14" s="636"/>
      <c r="CZ14" s="672">
        <v>4.7</v>
      </c>
      <c r="DA14" s="672"/>
      <c r="DB14" s="672"/>
      <c r="DC14" s="672"/>
      <c r="DD14" s="640">
        <v>649</v>
      </c>
      <c r="DE14" s="635"/>
      <c r="DF14" s="635"/>
      <c r="DG14" s="635"/>
      <c r="DH14" s="635"/>
      <c r="DI14" s="635"/>
      <c r="DJ14" s="635"/>
      <c r="DK14" s="635"/>
      <c r="DL14" s="635"/>
      <c r="DM14" s="635"/>
      <c r="DN14" s="635"/>
      <c r="DO14" s="635"/>
      <c r="DP14" s="636"/>
      <c r="DQ14" s="640">
        <v>197347</v>
      </c>
      <c r="DR14" s="635"/>
      <c r="DS14" s="635"/>
      <c r="DT14" s="635"/>
      <c r="DU14" s="635"/>
      <c r="DV14" s="635"/>
      <c r="DW14" s="635"/>
      <c r="DX14" s="635"/>
      <c r="DY14" s="635"/>
      <c r="DZ14" s="635"/>
      <c r="EA14" s="635"/>
      <c r="EB14" s="635"/>
      <c r="EC14" s="671"/>
    </row>
    <row r="15" spans="2:143" ht="11.25" customHeight="1" x14ac:dyDescent="0.2">
      <c r="B15" s="631" t="s">
        <v>261</v>
      </c>
      <c r="C15" s="632"/>
      <c r="D15" s="632"/>
      <c r="E15" s="632"/>
      <c r="F15" s="632"/>
      <c r="G15" s="632"/>
      <c r="H15" s="632"/>
      <c r="I15" s="632"/>
      <c r="J15" s="632"/>
      <c r="K15" s="632"/>
      <c r="L15" s="632"/>
      <c r="M15" s="632"/>
      <c r="N15" s="632"/>
      <c r="O15" s="632"/>
      <c r="P15" s="632"/>
      <c r="Q15" s="633"/>
      <c r="R15" s="634" t="s">
        <v>176</v>
      </c>
      <c r="S15" s="635"/>
      <c r="T15" s="635"/>
      <c r="U15" s="635"/>
      <c r="V15" s="635"/>
      <c r="W15" s="635"/>
      <c r="X15" s="635"/>
      <c r="Y15" s="636"/>
      <c r="Z15" s="672" t="s">
        <v>236</v>
      </c>
      <c r="AA15" s="672"/>
      <c r="AB15" s="672"/>
      <c r="AC15" s="672"/>
      <c r="AD15" s="673" t="s">
        <v>176</v>
      </c>
      <c r="AE15" s="673"/>
      <c r="AF15" s="673"/>
      <c r="AG15" s="673"/>
      <c r="AH15" s="673"/>
      <c r="AI15" s="673"/>
      <c r="AJ15" s="673"/>
      <c r="AK15" s="673"/>
      <c r="AL15" s="637" t="s">
        <v>236</v>
      </c>
      <c r="AM15" s="638"/>
      <c r="AN15" s="638"/>
      <c r="AO15" s="674"/>
      <c r="AP15" s="631" t="s">
        <v>262</v>
      </c>
      <c r="AQ15" s="632"/>
      <c r="AR15" s="632"/>
      <c r="AS15" s="632"/>
      <c r="AT15" s="632"/>
      <c r="AU15" s="632"/>
      <c r="AV15" s="632"/>
      <c r="AW15" s="632"/>
      <c r="AX15" s="632"/>
      <c r="AY15" s="632"/>
      <c r="AZ15" s="632"/>
      <c r="BA15" s="632"/>
      <c r="BB15" s="632"/>
      <c r="BC15" s="632"/>
      <c r="BD15" s="632"/>
      <c r="BE15" s="632"/>
      <c r="BF15" s="633"/>
      <c r="BG15" s="634">
        <v>34021</v>
      </c>
      <c r="BH15" s="635"/>
      <c r="BI15" s="635"/>
      <c r="BJ15" s="635"/>
      <c r="BK15" s="635"/>
      <c r="BL15" s="635"/>
      <c r="BM15" s="635"/>
      <c r="BN15" s="636"/>
      <c r="BO15" s="672">
        <v>3.7</v>
      </c>
      <c r="BP15" s="672"/>
      <c r="BQ15" s="672"/>
      <c r="BR15" s="672"/>
      <c r="BS15" s="673" t="s">
        <v>236</v>
      </c>
      <c r="BT15" s="673"/>
      <c r="BU15" s="673"/>
      <c r="BV15" s="673"/>
      <c r="BW15" s="673"/>
      <c r="BX15" s="673"/>
      <c r="BY15" s="673"/>
      <c r="BZ15" s="673"/>
      <c r="CA15" s="673"/>
      <c r="CB15" s="708"/>
      <c r="CD15" s="631" t="s">
        <v>263</v>
      </c>
      <c r="CE15" s="632"/>
      <c r="CF15" s="632"/>
      <c r="CG15" s="632"/>
      <c r="CH15" s="632"/>
      <c r="CI15" s="632"/>
      <c r="CJ15" s="632"/>
      <c r="CK15" s="632"/>
      <c r="CL15" s="632"/>
      <c r="CM15" s="632"/>
      <c r="CN15" s="632"/>
      <c r="CO15" s="632"/>
      <c r="CP15" s="632"/>
      <c r="CQ15" s="633"/>
      <c r="CR15" s="634">
        <v>464439</v>
      </c>
      <c r="CS15" s="635"/>
      <c r="CT15" s="635"/>
      <c r="CU15" s="635"/>
      <c r="CV15" s="635"/>
      <c r="CW15" s="635"/>
      <c r="CX15" s="635"/>
      <c r="CY15" s="636"/>
      <c r="CZ15" s="672">
        <v>11.1</v>
      </c>
      <c r="DA15" s="672"/>
      <c r="DB15" s="672"/>
      <c r="DC15" s="672"/>
      <c r="DD15" s="640">
        <v>42811</v>
      </c>
      <c r="DE15" s="635"/>
      <c r="DF15" s="635"/>
      <c r="DG15" s="635"/>
      <c r="DH15" s="635"/>
      <c r="DI15" s="635"/>
      <c r="DJ15" s="635"/>
      <c r="DK15" s="635"/>
      <c r="DL15" s="635"/>
      <c r="DM15" s="635"/>
      <c r="DN15" s="635"/>
      <c r="DO15" s="635"/>
      <c r="DP15" s="636"/>
      <c r="DQ15" s="640">
        <v>424114</v>
      </c>
      <c r="DR15" s="635"/>
      <c r="DS15" s="635"/>
      <c r="DT15" s="635"/>
      <c r="DU15" s="635"/>
      <c r="DV15" s="635"/>
      <c r="DW15" s="635"/>
      <c r="DX15" s="635"/>
      <c r="DY15" s="635"/>
      <c r="DZ15" s="635"/>
      <c r="EA15" s="635"/>
      <c r="EB15" s="635"/>
      <c r="EC15" s="671"/>
    </row>
    <row r="16" spans="2:143" ht="11.25" customHeight="1" x14ac:dyDescent="0.2">
      <c r="B16" s="631" t="s">
        <v>264</v>
      </c>
      <c r="C16" s="632"/>
      <c r="D16" s="632"/>
      <c r="E16" s="632"/>
      <c r="F16" s="632"/>
      <c r="G16" s="632"/>
      <c r="H16" s="632"/>
      <c r="I16" s="632"/>
      <c r="J16" s="632"/>
      <c r="K16" s="632"/>
      <c r="L16" s="632"/>
      <c r="M16" s="632"/>
      <c r="N16" s="632"/>
      <c r="O16" s="632"/>
      <c r="P16" s="632"/>
      <c r="Q16" s="633"/>
      <c r="R16" s="634">
        <v>6244</v>
      </c>
      <c r="S16" s="635"/>
      <c r="T16" s="635"/>
      <c r="U16" s="635"/>
      <c r="V16" s="635"/>
      <c r="W16" s="635"/>
      <c r="X16" s="635"/>
      <c r="Y16" s="636"/>
      <c r="Z16" s="672">
        <v>0.1</v>
      </c>
      <c r="AA16" s="672"/>
      <c r="AB16" s="672"/>
      <c r="AC16" s="672"/>
      <c r="AD16" s="673">
        <v>6244</v>
      </c>
      <c r="AE16" s="673"/>
      <c r="AF16" s="673"/>
      <c r="AG16" s="673"/>
      <c r="AH16" s="673"/>
      <c r="AI16" s="673"/>
      <c r="AJ16" s="673"/>
      <c r="AK16" s="673"/>
      <c r="AL16" s="637">
        <v>0.2</v>
      </c>
      <c r="AM16" s="638"/>
      <c r="AN16" s="638"/>
      <c r="AO16" s="674"/>
      <c r="AP16" s="631" t="s">
        <v>265</v>
      </c>
      <c r="AQ16" s="632"/>
      <c r="AR16" s="632"/>
      <c r="AS16" s="632"/>
      <c r="AT16" s="632"/>
      <c r="AU16" s="632"/>
      <c r="AV16" s="632"/>
      <c r="AW16" s="632"/>
      <c r="AX16" s="632"/>
      <c r="AY16" s="632"/>
      <c r="AZ16" s="632"/>
      <c r="BA16" s="632"/>
      <c r="BB16" s="632"/>
      <c r="BC16" s="632"/>
      <c r="BD16" s="632"/>
      <c r="BE16" s="632"/>
      <c r="BF16" s="633"/>
      <c r="BG16" s="634" t="s">
        <v>176</v>
      </c>
      <c r="BH16" s="635"/>
      <c r="BI16" s="635"/>
      <c r="BJ16" s="635"/>
      <c r="BK16" s="635"/>
      <c r="BL16" s="635"/>
      <c r="BM16" s="635"/>
      <c r="BN16" s="636"/>
      <c r="BO16" s="672" t="s">
        <v>176</v>
      </c>
      <c r="BP16" s="672"/>
      <c r="BQ16" s="672"/>
      <c r="BR16" s="672"/>
      <c r="BS16" s="673" t="s">
        <v>176</v>
      </c>
      <c r="BT16" s="673"/>
      <c r="BU16" s="673"/>
      <c r="BV16" s="673"/>
      <c r="BW16" s="673"/>
      <c r="BX16" s="673"/>
      <c r="BY16" s="673"/>
      <c r="BZ16" s="673"/>
      <c r="CA16" s="673"/>
      <c r="CB16" s="708"/>
      <c r="CD16" s="631" t="s">
        <v>266</v>
      </c>
      <c r="CE16" s="632"/>
      <c r="CF16" s="632"/>
      <c r="CG16" s="632"/>
      <c r="CH16" s="632"/>
      <c r="CI16" s="632"/>
      <c r="CJ16" s="632"/>
      <c r="CK16" s="632"/>
      <c r="CL16" s="632"/>
      <c r="CM16" s="632"/>
      <c r="CN16" s="632"/>
      <c r="CO16" s="632"/>
      <c r="CP16" s="632"/>
      <c r="CQ16" s="633"/>
      <c r="CR16" s="634">
        <v>5808</v>
      </c>
      <c r="CS16" s="635"/>
      <c r="CT16" s="635"/>
      <c r="CU16" s="635"/>
      <c r="CV16" s="635"/>
      <c r="CW16" s="635"/>
      <c r="CX16" s="635"/>
      <c r="CY16" s="636"/>
      <c r="CZ16" s="672">
        <v>0.1</v>
      </c>
      <c r="DA16" s="672"/>
      <c r="DB16" s="672"/>
      <c r="DC16" s="672"/>
      <c r="DD16" s="640" t="s">
        <v>176</v>
      </c>
      <c r="DE16" s="635"/>
      <c r="DF16" s="635"/>
      <c r="DG16" s="635"/>
      <c r="DH16" s="635"/>
      <c r="DI16" s="635"/>
      <c r="DJ16" s="635"/>
      <c r="DK16" s="635"/>
      <c r="DL16" s="635"/>
      <c r="DM16" s="635"/>
      <c r="DN16" s="635"/>
      <c r="DO16" s="635"/>
      <c r="DP16" s="636"/>
      <c r="DQ16" s="640" t="s">
        <v>236</v>
      </c>
      <c r="DR16" s="635"/>
      <c r="DS16" s="635"/>
      <c r="DT16" s="635"/>
      <c r="DU16" s="635"/>
      <c r="DV16" s="635"/>
      <c r="DW16" s="635"/>
      <c r="DX16" s="635"/>
      <c r="DY16" s="635"/>
      <c r="DZ16" s="635"/>
      <c r="EA16" s="635"/>
      <c r="EB16" s="635"/>
      <c r="EC16" s="671"/>
    </row>
    <row r="17" spans="2:133" ht="11.25" customHeight="1" x14ac:dyDescent="0.2">
      <c r="B17" s="631" t="s">
        <v>267</v>
      </c>
      <c r="C17" s="632"/>
      <c r="D17" s="632"/>
      <c r="E17" s="632"/>
      <c r="F17" s="632"/>
      <c r="G17" s="632"/>
      <c r="H17" s="632"/>
      <c r="I17" s="632"/>
      <c r="J17" s="632"/>
      <c r="K17" s="632"/>
      <c r="L17" s="632"/>
      <c r="M17" s="632"/>
      <c r="N17" s="632"/>
      <c r="O17" s="632"/>
      <c r="P17" s="632"/>
      <c r="Q17" s="633"/>
      <c r="R17" s="634">
        <v>8776</v>
      </c>
      <c r="S17" s="635"/>
      <c r="T17" s="635"/>
      <c r="U17" s="635"/>
      <c r="V17" s="635"/>
      <c r="W17" s="635"/>
      <c r="X17" s="635"/>
      <c r="Y17" s="636"/>
      <c r="Z17" s="672">
        <v>0.2</v>
      </c>
      <c r="AA17" s="672"/>
      <c r="AB17" s="672"/>
      <c r="AC17" s="672"/>
      <c r="AD17" s="673">
        <v>8776</v>
      </c>
      <c r="AE17" s="673"/>
      <c r="AF17" s="673"/>
      <c r="AG17" s="673"/>
      <c r="AH17" s="673"/>
      <c r="AI17" s="673"/>
      <c r="AJ17" s="673"/>
      <c r="AK17" s="673"/>
      <c r="AL17" s="637">
        <v>0.3</v>
      </c>
      <c r="AM17" s="638"/>
      <c r="AN17" s="638"/>
      <c r="AO17" s="674"/>
      <c r="AP17" s="631" t="s">
        <v>268</v>
      </c>
      <c r="AQ17" s="632"/>
      <c r="AR17" s="632"/>
      <c r="AS17" s="632"/>
      <c r="AT17" s="632"/>
      <c r="AU17" s="632"/>
      <c r="AV17" s="632"/>
      <c r="AW17" s="632"/>
      <c r="AX17" s="632"/>
      <c r="AY17" s="632"/>
      <c r="AZ17" s="632"/>
      <c r="BA17" s="632"/>
      <c r="BB17" s="632"/>
      <c r="BC17" s="632"/>
      <c r="BD17" s="632"/>
      <c r="BE17" s="632"/>
      <c r="BF17" s="633"/>
      <c r="BG17" s="634" t="s">
        <v>176</v>
      </c>
      <c r="BH17" s="635"/>
      <c r="BI17" s="635"/>
      <c r="BJ17" s="635"/>
      <c r="BK17" s="635"/>
      <c r="BL17" s="635"/>
      <c r="BM17" s="635"/>
      <c r="BN17" s="636"/>
      <c r="BO17" s="672" t="s">
        <v>176</v>
      </c>
      <c r="BP17" s="672"/>
      <c r="BQ17" s="672"/>
      <c r="BR17" s="672"/>
      <c r="BS17" s="673" t="s">
        <v>176</v>
      </c>
      <c r="BT17" s="673"/>
      <c r="BU17" s="673"/>
      <c r="BV17" s="673"/>
      <c r="BW17" s="673"/>
      <c r="BX17" s="673"/>
      <c r="BY17" s="673"/>
      <c r="BZ17" s="673"/>
      <c r="CA17" s="673"/>
      <c r="CB17" s="708"/>
      <c r="CD17" s="631" t="s">
        <v>269</v>
      </c>
      <c r="CE17" s="632"/>
      <c r="CF17" s="632"/>
      <c r="CG17" s="632"/>
      <c r="CH17" s="632"/>
      <c r="CI17" s="632"/>
      <c r="CJ17" s="632"/>
      <c r="CK17" s="632"/>
      <c r="CL17" s="632"/>
      <c r="CM17" s="632"/>
      <c r="CN17" s="632"/>
      <c r="CO17" s="632"/>
      <c r="CP17" s="632"/>
      <c r="CQ17" s="633"/>
      <c r="CR17" s="634">
        <v>365847</v>
      </c>
      <c r="CS17" s="635"/>
      <c r="CT17" s="635"/>
      <c r="CU17" s="635"/>
      <c r="CV17" s="635"/>
      <c r="CW17" s="635"/>
      <c r="CX17" s="635"/>
      <c r="CY17" s="636"/>
      <c r="CZ17" s="672">
        <v>8.8000000000000007</v>
      </c>
      <c r="DA17" s="672"/>
      <c r="DB17" s="672"/>
      <c r="DC17" s="672"/>
      <c r="DD17" s="640" t="s">
        <v>236</v>
      </c>
      <c r="DE17" s="635"/>
      <c r="DF17" s="635"/>
      <c r="DG17" s="635"/>
      <c r="DH17" s="635"/>
      <c r="DI17" s="635"/>
      <c r="DJ17" s="635"/>
      <c r="DK17" s="635"/>
      <c r="DL17" s="635"/>
      <c r="DM17" s="635"/>
      <c r="DN17" s="635"/>
      <c r="DO17" s="635"/>
      <c r="DP17" s="636"/>
      <c r="DQ17" s="640">
        <v>346202</v>
      </c>
      <c r="DR17" s="635"/>
      <c r="DS17" s="635"/>
      <c r="DT17" s="635"/>
      <c r="DU17" s="635"/>
      <c r="DV17" s="635"/>
      <c r="DW17" s="635"/>
      <c r="DX17" s="635"/>
      <c r="DY17" s="635"/>
      <c r="DZ17" s="635"/>
      <c r="EA17" s="635"/>
      <c r="EB17" s="635"/>
      <c r="EC17" s="671"/>
    </row>
    <row r="18" spans="2:133" ht="11.25" customHeight="1" x14ac:dyDescent="0.2">
      <c r="B18" s="631" t="s">
        <v>270</v>
      </c>
      <c r="C18" s="632"/>
      <c r="D18" s="632"/>
      <c r="E18" s="632"/>
      <c r="F18" s="632"/>
      <c r="G18" s="632"/>
      <c r="H18" s="632"/>
      <c r="I18" s="632"/>
      <c r="J18" s="632"/>
      <c r="K18" s="632"/>
      <c r="L18" s="632"/>
      <c r="M18" s="632"/>
      <c r="N18" s="632"/>
      <c r="O18" s="632"/>
      <c r="P18" s="632"/>
      <c r="Q18" s="633"/>
      <c r="R18" s="634">
        <v>2964</v>
      </c>
      <c r="S18" s="635"/>
      <c r="T18" s="635"/>
      <c r="U18" s="635"/>
      <c r="V18" s="635"/>
      <c r="W18" s="635"/>
      <c r="X18" s="635"/>
      <c r="Y18" s="636"/>
      <c r="Z18" s="672">
        <v>0.1</v>
      </c>
      <c r="AA18" s="672"/>
      <c r="AB18" s="672"/>
      <c r="AC18" s="672"/>
      <c r="AD18" s="673">
        <v>2964</v>
      </c>
      <c r="AE18" s="673"/>
      <c r="AF18" s="673"/>
      <c r="AG18" s="673"/>
      <c r="AH18" s="673"/>
      <c r="AI18" s="673"/>
      <c r="AJ18" s="673"/>
      <c r="AK18" s="673"/>
      <c r="AL18" s="637">
        <v>0.1</v>
      </c>
      <c r="AM18" s="638"/>
      <c r="AN18" s="638"/>
      <c r="AO18" s="674"/>
      <c r="AP18" s="631" t="s">
        <v>271</v>
      </c>
      <c r="AQ18" s="632"/>
      <c r="AR18" s="632"/>
      <c r="AS18" s="632"/>
      <c r="AT18" s="632"/>
      <c r="AU18" s="632"/>
      <c r="AV18" s="632"/>
      <c r="AW18" s="632"/>
      <c r="AX18" s="632"/>
      <c r="AY18" s="632"/>
      <c r="AZ18" s="632"/>
      <c r="BA18" s="632"/>
      <c r="BB18" s="632"/>
      <c r="BC18" s="632"/>
      <c r="BD18" s="632"/>
      <c r="BE18" s="632"/>
      <c r="BF18" s="633"/>
      <c r="BG18" s="634" t="s">
        <v>176</v>
      </c>
      <c r="BH18" s="635"/>
      <c r="BI18" s="635"/>
      <c r="BJ18" s="635"/>
      <c r="BK18" s="635"/>
      <c r="BL18" s="635"/>
      <c r="BM18" s="635"/>
      <c r="BN18" s="636"/>
      <c r="BO18" s="672" t="s">
        <v>236</v>
      </c>
      <c r="BP18" s="672"/>
      <c r="BQ18" s="672"/>
      <c r="BR18" s="672"/>
      <c r="BS18" s="673" t="s">
        <v>176</v>
      </c>
      <c r="BT18" s="673"/>
      <c r="BU18" s="673"/>
      <c r="BV18" s="673"/>
      <c r="BW18" s="673"/>
      <c r="BX18" s="673"/>
      <c r="BY18" s="673"/>
      <c r="BZ18" s="673"/>
      <c r="CA18" s="673"/>
      <c r="CB18" s="708"/>
      <c r="CD18" s="631" t="s">
        <v>272</v>
      </c>
      <c r="CE18" s="632"/>
      <c r="CF18" s="632"/>
      <c r="CG18" s="632"/>
      <c r="CH18" s="632"/>
      <c r="CI18" s="632"/>
      <c r="CJ18" s="632"/>
      <c r="CK18" s="632"/>
      <c r="CL18" s="632"/>
      <c r="CM18" s="632"/>
      <c r="CN18" s="632"/>
      <c r="CO18" s="632"/>
      <c r="CP18" s="632"/>
      <c r="CQ18" s="633"/>
      <c r="CR18" s="634" t="s">
        <v>176</v>
      </c>
      <c r="CS18" s="635"/>
      <c r="CT18" s="635"/>
      <c r="CU18" s="635"/>
      <c r="CV18" s="635"/>
      <c r="CW18" s="635"/>
      <c r="CX18" s="635"/>
      <c r="CY18" s="636"/>
      <c r="CZ18" s="672" t="s">
        <v>176</v>
      </c>
      <c r="DA18" s="672"/>
      <c r="DB18" s="672"/>
      <c r="DC18" s="672"/>
      <c r="DD18" s="640" t="s">
        <v>176</v>
      </c>
      <c r="DE18" s="635"/>
      <c r="DF18" s="635"/>
      <c r="DG18" s="635"/>
      <c r="DH18" s="635"/>
      <c r="DI18" s="635"/>
      <c r="DJ18" s="635"/>
      <c r="DK18" s="635"/>
      <c r="DL18" s="635"/>
      <c r="DM18" s="635"/>
      <c r="DN18" s="635"/>
      <c r="DO18" s="635"/>
      <c r="DP18" s="636"/>
      <c r="DQ18" s="640" t="s">
        <v>176</v>
      </c>
      <c r="DR18" s="635"/>
      <c r="DS18" s="635"/>
      <c r="DT18" s="635"/>
      <c r="DU18" s="635"/>
      <c r="DV18" s="635"/>
      <c r="DW18" s="635"/>
      <c r="DX18" s="635"/>
      <c r="DY18" s="635"/>
      <c r="DZ18" s="635"/>
      <c r="EA18" s="635"/>
      <c r="EB18" s="635"/>
      <c r="EC18" s="671"/>
    </row>
    <row r="19" spans="2:133" ht="11.25" customHeight="1" x14ac:dyDescent="0.2">
      <c r="B19" s="631" t="s">
        <v>273</v>
      </c>
      <c r="C19" s="632"/>
      <c r="D19" s="632"/>
      <c r="E19" s="632"/>
      <c r="F19" s="632"/>
      <c r="G19" s="632"/>
      <c r="H19" s="632"/>
      <c r="I19" s="632"/>
      <c r="J19" s="632"/>
      <c r="K19" s="632"/>
      <c r="L19" s="632"/>
      <c r="M19" s="632"/>
      <c r="N19" s="632"/>
      <c r="O19" s="632"/>
      <c r="P19" s="632"/>
      <c r="Q19" s="633"/>
      <c r="R19" s="634">
        <v>2833</v>
      </c>
      <c r="S19" s="635"/>
      <c r="T19" s="635"/>
      <c r="U19" s="635"/>
      <c r="V19" s="635"/>
      <c r="W19" s="635"/>
      <c r="X19" s="635"/>
      <c r="Y19" s="636"/>
      <c r="Z19" s="672">
        <v>0.1</v>
      </c>
      <c r="AA19" s="672"/>
      <c r="AB19" s="672"/>
      <c r="AC19" s="672"/>
      <c r="AD19" s="673">
        <v>2833</v>
      </c>
      <c r="AE19" s="673"/>
      <c r="AF19" s="673"/>
      <c r="AG19" s="673"/>
      <c r="AH19" s="673"/>
      <c r="AI19" s="673"/>
      <c r="AJ19" s="673"/>
      <c r="AK19" s="673"/>
      <c r="AL19" s="637">
        <v>0.1</v>
      </c>
      <c r="AM19" s="638"/>
      <c r="AN19" s="638"/>
      <c r="AO19" s="674"/>
      <c r="AP19" s="631" t="s">
        <v>274</v>
      </c>
      <c r="AQ19" s="632"/>
      <c r="AR19" s="632"/>
      <c r="AS19" s="632"/>
      <c r="AT19" s="632"/>
      <c r="AU19" s="632"/>
      <c r="AV19" s="632"/>
      <c r="AW19" s="632"/>
      <c r="AX19" s="632"/>
      <c r="AY19" s="632"/>
      <c r="AZ19" s="632"/>
      <c r="BA19" s="632"/>
      <c r="BB19" s="632"/>
      <c r="BC19" s="632"/>
      <c r="BD19" s="632"/>
      <c r="BE19" s="632"/>
      <c r="BF19" s="633"/>
      <c r="BG19" s="634">
        <v>692</v>
      </c>
      <c r="BH19" s="635"/>
      <c r="BI19" s="635"/>
      <c r="BJ19" s="635"/>
      <c r="BK19" s="635"/>
      <c r="BL19" s="635"/>
      <c r="BM19" s="635"/>
      <c r="BN19" s="636"/>
      <c r="BO19" s="672">
        <v>0.1</v>
      </c>
      <c r="BP19" s="672"/>
      <c r="BQ19" s="672"/>
      <c r="BR19" s="672"/>
      <c r="BS19" s="673" t="s">
        <v>176</v>
      </c>
      <c r="BT19" s="673"/>
      <c r="BU19" s="673"/>
      <c r="BV19" s="673"/>
      <c r="BW19" s="673"/>
      <c r="BX19" s="673"/>
      <c r="BY19" s="673"/>
      <c r="BZ19" s="673"/>
      <c r="CA19" s="673"/>
      <c r="CB19" s="708"/>
      <c r="CD19" s="631" t="s">
        <v>275</v>
      </c>
      <c r="CE19" s="632"/>
      <c r="CF19" s="632"/>
      <c r="CG19" s="632"/>
      <c r="CH19" s="632"/>
      <c r="CI19" s="632"/>
      <c r="CJ19" s="632"/>
      <c r="CK19" s="632"/>
      <c r="CL19" s="632"/>
      <c r="CM19" s="632"/>
      <c r="CN19" s="632"/>
      <c r="CO19" s="632"/>
      <c r="CP19" s="632"/>
      <c r="CQ19" s="633"/>
      <c r="CR19" s="634" t="s">
        <v>236</v>
      </c>
      <c r="CS19" s="635"/>
      <c r="CT19" s="635"/>
      <c r="CU19" s="635"/>
      <c r="CV19" s="635"/>
      <c r="CW19" s="635"/>
      <c r="CX19" s="635"/>
      <c r="CY19" s="636"/>
      <c r="CZ19" s="672" t="s">
        <v>176</v>
      </c>
      <c r="DA19" s="672"/>
      <c r="DB19" s="672"/>
      <c r="DC19" s="672"/>
      <c r="DD19" s="640" t="s">
        <v>176</v>
      </c>
      <c r="DE19" s="635"/>
      <c r="DF19" s="635"/>
      <c r="DG19" s="635"/>
      <c r="DH19" s="635"/>
      <c r="DI19" s="635"/>
      <c r="DJ19" s="635"/>
      <c r="DK19" s="635"/>
      <c r="DL19" s="635"/>
      <c r="DM19" s="635"/>
      <c r="DN19" s="635"/>
      <c r="DO19" s="635"/>
      <c r="DP19" s="636"/>
      <c r="DQ19" s="640" t="s">
        <v>176</v>
      </c>
      <c r="DR19" s="635"/>
      <c r="DS19" s="635"/>
      <c r="DT19" s="635"/>
      <c r="DU19" s="635"/>
      <c r="DV19" s="635"/>
      <c r="DW19" s="635"/>
      <c r="DX19" s="635"/>
      <c r="DY19" s="635"/>
      <c r="DZ19" s="635"/>
      <c r="EA19" s="635"/>
      <c r="EB19" s="635"/>
      <c r="EC19" s="671"/>
    </row>
    <row r="20" spans="2:133" ht="11.25" customHeight="1" x14ac:dyDescent="0.2">
      <c r="B20" s="709" t="s">
        <v>276</v>
      </c>
      <c r="C20" s="710"/>
      <c r="D20" s="710"/>
      <c r="E20" s="710"/>
      <c r="F20" s="710"/>
      <c r="G20" s="710"/>
      <c r="H20" s="710"/>
      <c r="I20" s="710"/>
      <c r="J20" s="710"/>
      <c r="K20" s="710"/>
      <c r="L20" s="710"/>
      <c r="M20" s="710"/>
      <c r="N20" s="710"/>
      <c r="O20" s="710"/>
      <c r="P20" s="710"/>
      <c r="Q20" s="711"/>
      <c r="R20" s="634">
        <v>131</v>
      </c>
      <c r="S20" s="635"/>
      <c r="T20" s="635"/>
      <c r="U20" s="635"/>
      <c r="V20" s="635"/>
      <c r="W20" s="635"/>
      <c r="X20" s="635"/>
      <c r="Y20" s="636"/>
      <c r="Z20" s="672">
        <v>0</v>
      </c>
      <c r="AA20" s="672"/>
      <c r="AB20" s="672"/>
      <c r="AC20" s="672"/>
      <c r="AD20" s="673">
        <v>131</v>
      </c>
      <c r="AE20" s="673"/>
      <c r="AF20" s="673"/>
      <c r="AG20" s="673"/>
      <c r="AH20" s="673"/>
      <c r="AI20" s="673"/>
      <c r="AJ20" s="673"/>
      <c r="AK20" s="673"/>
      <c r="AL20" s="637">
        <v>0</v>
      </c>
      <c r="AM20" s="638"/>
      <c r="AN20" s="638"/>
      <c r="AO20" s="674"/>
      <c r="AP20" s="631" t="s">
        <v>277</v>
      </c>
      <c r="AQ20" s="632"/>
      <c r="AR20" s="632"/>
      <c r="AS20" s="632"/>
      <c r="AT20" s="632"/>
      <c r="AU20" s="632"/>
      <c r="AV20" s="632"/>
      <c r="AW20" s="632"/>
      <c r="AX20" s="632"/>
      <c r="AY20" s="632"/>
      <c r="AZ20" s="632"/>
      <c r="BA20" s="632"/>
      <c r="BB20" s="632"/>
      <c r="BC20" s="632"/>
      <c r="BD20" s="632"/>
      <c r="BE20" s="632"/>
      <c r="BF20" s="633"/>
      <c r="BG20" s="634">
        <v>692</v>
      </c>
      <c r="BH20" s="635"/>
      <c r="BI20" s="635"/>
      <c r="BJ20" s="635"/>
      <c r="BK20" s="635"/>
      <c r="BL20" s="635"/>
      <c r="BM20" s="635"/>
      <c r="BN20" s="636"/>
      <c r="BO20" s="672">
        <v>0.1</v>
      </c>
      <c r="BP20" s="672"/>
      <c r="BQ20" s="672"/>
      <c r="BR20" s="672"/>
      <c r="BS20" s="673" t="s">
        <v>236</v>
      </c>
      <c r="BT20" s="673"/>
      <c r="BU20" s="673"/>
      <c r="BV20" s="673"/>
      <c r="BW20" s="673"/>
      <c r="BX20" s="673"/>
      <c r="BY20" s="673"/>
      <c r="BZ20" s="673"/>
      <c r="CA20" s="673"/>
      <c r="CB20" s="708"/>
      <c r="CD20" s="631" t="s">
        <v>278</v>
      </c>
      <c r="CE20" s="632"/>
      <c r="CF20" s="632"/>
      <c r="CG20" s="632"/>
      <c r="CH20" s="632"/>
      <c r="CI20" s="632"/>
      <c r="CJ20" s="632"/>
      <c r="CK20" s="632"/>
      <c r="CL20" s="632"/>
      <c r="CM20" s="632"/>
      <c r="CN20" s="632"/>
      <c r="CO20" s="632"/>
      <c r="CP20" s="632"/>
      <c r="CQ20" s="633"/>
      <c r="CR20" s="634">
        <v>4169033</v>
      </c>
      <c r="CS20" s="635"/>
      <c r="CT20" s="635"/>
      <c r="CU20" s="635"/>
      <c r="CV20" s="635"/>
      <c r="CW20" s="635"/>
      <c r="CX20" s="635"/>
      <c r="CY20" s="636"/>
      <c r="CZ20" s="672">
        <v>100</v>
      </c>
      <c r="DA20" s="672"/>
      <c r="DB20" s="672"/>
      <c r="DC20" s="672"/>
      <c r="DD20" s="640">
        <v>295446</v>
      </c>
      <c r="DE20" s="635"/>
      <c r="DF20" s="635"/>
      <c r="DG20" s="635"/>
      <c r="DH20" s="635"/>
      <c r="DI20" s="635"/>
      <c r="DJ20" s="635"/>
      <c r="DK20" s="635"/>
      <c r="DL20" s="635"/>
      <c r="DM20" s="635"/>
      <c r="DN20" s="635"/>
      <c r="DO20" s="635"/>
      <c r="DP20" s="636"/>
      <c r="DQ20" s="640">
        <v>3070662</v>
      </c>
      <c r="DR20" s="635"/>
      <c r="DS20" s="635"/>
      <c r="DT20" s="635"/>
      <c r="DU20" s="635"/>
      <c r="DV20" s="635"/>
      <c r="DW20" s="635"/>
      <c r="DX20" s="635"/>
      <c r="DY20" s="635"/>
      <c r="DZ20" s="635"/>
      <c r="EA20" s="635"/>
      <c r="EB20" s="635"/>
      <c r="EC20" s="671"/>
    </row>
    <row r="21" spans="2:133" ht="11.25" customHeight="1" x14ac:dyDescent="0.2">
      <c r="B21" s="631" t="s">
        <v>279</v>
      </c>
      <c r="C21" s="632"/>
      <c r="D21" s="632"/>
      <c r="E21" s="632"/>
      <c r="F21" s="632"/>
      <c r="G21" s="632"/>
      <c r="H21" s="632"/>
      <c r="I21" s="632"/>
      <c r="J21" s="632"/>
      <c r="K21" s="632"/>
      <c r="L21" s="632"/>
      <c r="M21" s="632"/>
      <c r="N21" s="632"/>
      <c r="O21" s="632"/>
      <c r="P21" s="632"/>
      <c r="Q21" s="633"/>
      <c r="R21" s="634">
        <v>1591239</v>
      </c>
      <c r="S21" s="635"/>
      <c r="T21" s="635"/>
      <c r="U21" s="635"/>
      <c r="V21" s="635"/>
      <c r="W21" s="635"/>
      <c r="X21" s="635"/>
      <c r="Y21" s="636"/>
      <c r="Z21" s="672">
        <v>35.1</v>
      </c>
      <c r="AA21" s="672"/>
      <c r="AB21" s="672"/>
      <c r="AC21" s="672"/>
      <c r="AD21" s="673">
        <v>1472713</v>
      </c>
      <c r="AE21" s="673"/>
      <c r="AF21" s="673"/>
      <c r="AG21" s="673"/>
      <c r="AH21" s="673"/>
      <c r="AI21" s="673"/>
      <c r="AJ21" s="673"/>
      <c r="AK21" s="673"/>
      <c r="AL21" s="637">
        <v>55.1</v>
      </c>
      <c r="AM21" s="638"/>
      <c r="AN21" s="638"/>
      <c r="AO21" s="674"/>
      <c r="AP21" s="631" t="s">
        <v>280</v>
      </c>
      <c r="AQ21" s="712"/>
      <c r="AR21" s="712"/>
      <c r="AS21" s="712"/>
      <c r="AT21" s="712"/>
      <c r="AU21" s="712"/>
      <c r="AV21" s="712"/>
      <c r="AW21" s="712"/>
      <c r="AX21" s="712"/>
      <c r="AY21" s="712"/>
      <c r="AZ21" s="712"/>
      <c r="BA21" s="712"/>
      <c r="BB21" s="712"/>
      <c r="BC21" s="712"/>
      <c r="BD21" s="712"/>
      <c r="BE21" s="712"/>
      <c r="BF21" s="713"/>
      <c r="BG21" s="634">
        <v>692</v>
      </c>
      <c r="BH21" s="635"/>
      <c r="BI21" s="635"/>
      <c r="BJ21" s="635"/>
      <c r="BK21" s="635"/>
      <c r="BL21" s="635"/>
      <c r="BM21" s="635"/>
      <c r="BN21" s="636"/>
      <c r="BO21" s="672">
        <v>0.1</v>
      </c>
      <c r="BP21" s="672"/>
      <c r="BQ21" s="672"/>
      <c r="BR21" s="672"/>
      <c r="BS21" s="673" t="s">
        <v>176</v>
      </c>
      <c r="BT21" s="673"/>
      <c r="BU21" s="673"/>
      <c r="BV21" s="673"/>
      <c r="BW21" s="673"/>
      <c r="BX21" s="673"/>
      <c r="BY21" s="673"/>
      <c r="BZ21" s="673"/>
      <c r="CA21" s="673"/>
      <c r="CB21" s="708"/>
      <c r="CD21" s="615"/>
      <c r="CE21" s="616"/>
      <c r="CF21" s="616"/>
      <c r="CG21" s="616"/>
      <c r="CH21" s="616"/>
      <c r="CI21" s="616"/>
      <c r="CJ21" s="616"/>
      <c r="CK21" s="616"/>
      <c r="CL21" s="616"/>
      <c r="CM21" s="616"/>
      <c r="CN21" s="616"/>
      <c r="CO21" s="616"/>
      <c r="CP21" s="616"/>
      <c r="CQ21" s="617"/>
      <c r="CR21" s="719"/>
      <c r="CS21" s="720"/>
      <c r="CT21" s="720"/>
      <c r="CU21" s="720"/>
      <c r="CV21" s="720"/>
      <c r="CW21" s="720"/>
      <c r="CX21" s="720"/>
      <c r="CY21" s="721"/>
      <c r="CZ21" s="722"/>
      <c r="DA21" s="722"/>
      <c r="DB21" s="722"/>
      <c r="DC21" s="722"/>
      <c r="DD21" s="723"/>
      <c r="DE21" s="720"/>
      <c r="DF21" s="720"/>
      <c r="DG21" s="720"/>
      <c r="DH21" s="720"/>
      <c r="DI21" s="720"/>
      <c r="DJ21" s="720"/>
      <c r="DK21" s="720"/>
      <c r="DL21" s="720"/>
      <c r="DM21" s="720"/>
      <c r="DN21" s="720"/>
      <c r="DO21" s="720"/>
      <c r="DP21" s="721"/>
      <c r="DQ21" s="723"/>
      <c r="DR21" s="720"/>
      <c r="DS21" s="720"/>
      <c r="DT21" s="720"/>
      <c r="DU21" s="720"/>
      <c r="DV21" s="720"/>
      <c r="DW21" s="720"/>
      <c r="DX21" s="720"/>
      <c r="DY21" s="720"/>
      <c r="DZ21" s="720"/>
      <c r="EA21" s="720"/>
      <c r="EB21" s="720"/>
      <c r="EC21" s="727"/>
    </row>
    <row r="22" spans="2:133" ht="11.25" customHeight="1" x14ac:dyDescent="0.2">
      <c r="B22" s="631" t="s">
        <v>281</v>
      </c>
      <c r="C22" s="632"/>
      <c r="D22" s="632"/>
      <c r="E22" s="632"/>
      <c r="F22" s="632"/>
      <c r="G22" s="632"/>
      <c r="H22" s="632"/>
      <c r="I22" s="632"/>
      <c r="J22" s="632"/>
      <c r="K22" s="632"/>
      <c r="L22" s="632"/>
      <c r="M22" s="632"/>
      <c r="N22" s="632"/>
      <c r="O22" s="632"/>
      <c r="P22" s="632"/>
      <c r="Q22" s="633"/>
      <c r="R22" s="634">
        <v>1472713</v>
      </c>
      <c r="S22" s="635"/>
      <c r="T22" s="635"/>
      <c r="U22" s="635"/>
      <c r="V22" s="635"/>
      <c r="W22" s="635"/>
      <c r="X22" s="635"/>
      <c r="Y22" s="636"/>
      <c r="Z22" s="672">
        <v>32.5</v>
      </c>
      <c r="AA22" s="672"/>
      <c r="AB22" s="672"/>
      <c r="AC22" s="672"/>
      <c r="AD22" s="673">
        <v>1472713</v>
      </c>
      <c r="AE22" s="673"/>
      <c r="AF22" s="673"/>
      <c r="AG22" s="673"/>
      <c r="AH22" s="673"/>
      <c r="AI22" s="673"/>
      <c r="AJ22" s="673"/>
      <c r="AK22" s="673"/>
      <c r="AL22" s="637">
        <v>55.1</v>
      </c>
      <c r="AM22" s="638"/>
      <c r="AN22" s="638"/>
      <c r="AO22" s="674"/>
      <c r="AP22" s="631" t="s">
        <v>282</v>
      </c>
      <c r="AQ22" s="712"/>
      <c r="AR22" s="712"/>
      <c r="AS22" s="712"/>
      <c r="AT22" s="712"/>
      <c r="AU22" s="712"/>
      <c r="AV22" s="712"/>
      <c r="AW22" s="712"/>
      <c r="AX22" s="712"/>
      <c r="AY22" s="712"/>
      <c r="AZ22" s="712"/>
      <c r="BA22" s="712"/>
      <c r="BB22" s="712"/>
      <c r="BC22" s="712"/>
      <c r="BD22" s="712"/>
      <c r="BE22" s="712"/>
      <c r="BF22" s="713"/>
      <c r="BG22" s="634" t="s">
        <v>176</v>
      </c>
      <c r="BH22" s="635"/>
      <c r="BI22" s="635"/>
      <c r="BJ22" s="635"/>
      <c r="BK22" s="635"/>
      <c r="BL22" s="635"/>
      <c r="BM22" s="635"/>
      <c r="BN22" s="636"/>
      <c r="BO22" s="672" t="s">
        <v>236</v>
      </c>
      <c r="BP22" s="672"/>
      <c r="BQ22" s="672"/>
      <c r="BR22" s="672"/>
      <c r="BS22" s="673" t="s">
        <v>236</v>
      </c>
      <c r="BT22" s="673"/>
      <c r="BU22" s="673"/>
      <c r="BV22" s="673"/>
      <c r="BW22" s="673"/>
      <c r="BX22" s="673"/>
      <c r="BY22" s="673"/>
      <c r="BZ22" s="673"/>
      <c r="CA22" s="673"/>
      <c r="CB22" s="708"/>
      <c r="CD22" s="686" t="s">
        <v>283</v>
      </c>
      <c r="CE22" s="687"/>
      <c r="CF22" s="687"/>
      <c r="CG22" s="687"/>
      <c r="CH22" s="687"/>
      <c r="CI22" s="687"/>
      <c r="CJ22" s="687"/>
      <c r="CK22" s="687"/>
      <c r="CL22" s="687"/>
      <c r="CM22" s="687"/>
      <c r="CN22" s="687"/>
      <c r="CO22" s="687"/>
      <c r="CP22" s="687"/>
      <c r="CQ22" s="687"/>
      <c r="CR22" s="687"/>
      <c r="CS22" s="687"/>
      <c r="CT22" s="687"/>
      <c r="CU22" s="687"/>
      <c r="CV22" s="687"/>
      <c r="CW22" s="687"/>
      <c r="CX22" s="687"/>
      <c r="CY22" s="687"/>
      <c r="CZ22" s="687"/>
      <c r="DA22" s="687"/>
      <c r="DB22" s="687"/>
      <c r="DC22" s="687"/>
      <c r="DD22" s="687"/>
      <c r="DE22" s="687"/>
      <c r="DF22" s="687"/>
      <c r="DG22" s="687"/>
      <c r="DH22" s="687"/>
      <c r="DI22" s="687"/>
      <c r="DJ22" s="687"/>
      <c r="DK22" s="687"/>
      <c r="DL22" s="687"/>
      <c r="DM22" s="687"/>
      <c r="DN22" s="687"/>
      <c r="DO22" s="687"/>
      <c r="DP22" s="687"/>
      <c r="DQ22" s="687"/>
      <c r="DR22" s="687"/>
      <c r="DS22" s="687"/>
      <c r="DT22" s="687"/>
      <c r="DU22" s="687"/>
      <c r="DV22" s="687"/>
      <c r="DW22" s="687"/>
      <c r="DX22" s="687"/>
      <c r="DY22" s="687"/>
      <c r="DZ22" s="687"/>
      <c r="EA22" s="687"/>
      <c r="EB22" s="687"/>
      <c r="EC22" s="688"/>
    </row>
    <row r="23" spans="2:133" ht="11.25" customHeight="1" x14ac:dyDescent="0.2">
      <c r="B23" s="631" t="s">
        <v>284</v>
      </c>
      <c r="C23" s="632"/>
      <c r="D23" s="632"/>
      <c r="E23" s="632"/>
      <c r="F23" s="632"/>
      <c r="G23" s="632"/>
      <c r="H23" s="632"/>
      <c r="I23" s="632"/>
      <c r="J23" s="632"/>
      <c r="K23" s="632"/>
      <c r="L23" s="632"/>
      <c r="M23" s="632"/>
      <c r="N23" s="632"/>
      <c r="O23" s="632"/>
      <c r="P23" s="632"/>
      <c r="Q23" s="633"/>
      <c r="R23" s="634">
        <v>118452</v>
      </c>
      <c r="S23" s="635"/>
      <c r="T23" s="635"/>
      <c r="U23" s="635"/>
      <c r="V23" s="635"/>
      <c r="W23" s="635"/>
      <c r="X23" s="635"/>
      <c r="Y23" s="636"/>
      <c r="Z23" s="672">
        <v>2.6</v>
      </c>
      <c r="AA23" s="672"/>
      <c r="AB23" s="672"/>
      <c r="AC23" s="672"/>
      <c r="AD23" s="673" t="s">
        <v>236</v>
      </c>
      <c r="AE23" s="673"/>
      <c r="AF23" s="673"/>
      <c r="AG23" s="673"/>
      <c r="AH23" s="673"/>
      <c r="AI23" s="673"/>
      <c r="AJ23" s="673"/>
      <c r="AK23" s="673"/>
      <c r="AL23" s="637" t="s">
        <v>176</v>
      </c>
      <c r="AM23" s="638"/>
      <c r="AN23" s="638"/>
      <c r="AO23" s="674"/>
      <c r="AP23" s="631" t="s">
        <v>285</v>
      </c>
      <c r="AQ23" s="712"/>
      <c r="AR23" s="712"/>
      <c r="AS23" s="712"/>
      <c r="AT23" s="712"/>
      <c r="AU23" s="712"/>
      <c r="AV23" s="712"/>
      <c r="AW23" s="712"/>
      <c r="AX23" s="712"/>
      <c r="AY23" s="712"/>
      <c r="AZ23" s="712"/>
      <c r="BA23" s="712"/>
      <c r="BB23" s="712"/>
      <c r="BC23" s="712"/>
      <c r="BD23" s="712"/>
      <c r="BE23" s="712"/>
      <c r="BF23" s="713"/>
      <c r="BG23" s="634" t="s">
        <v>176</v>
      </c>
      <c r="BH23" s="635"/>
      <c r="BI23" s="635"/>
      <c r="BJ23" s="635"/>
      <c r="BK23" s="635"/>
      <c r="BL23" s="635"/>
      <c r="BM23" s="635"/>
      <c r="BN23" s="636"/>
      <c r="BO23" s="672" t="s">
        <v>236</v>
      </c>
      <c r="BP23" s="672"/>
      <c r="BQ23" s="672"/>
      <c r="BR23" s="672"/>
      <c r="BS23" s="673" t="s">
        <v>176</v>
      </c>
      <c r="BT23" s="673"/>
      <c r="BU23" s="673"/>
      <c r="BV23" s="673"/>
      <c r="BW23" s="673"/>
      <c r="BX23" s="673"/>
      <c r="BY23" s="673"/>
      <c r="BZ23" s="673"/>
      <c r="CA23" s="673"/>
      <c r="CB23" s="708"/>
      <c r="CD23" s="686" t="s">
        <v>224</v>
      </c>
      <c r="CE23" s="687"/>
      <c r="CF23" s="687"/>
      <c r="CG23" s="687"/>
      <c r="CH23" s="687"/>
      <c r="CI23" s="687"/>
      <c r="CJ23" s="687"/>
      <c r="CK23" s="687"/>
      <c r="CL23" s="687"/>
      <c r="CM23" s="687"/>
      <c r="CN23" s="687"/>
      <c r="CO23" s="687"/>
      <c r="CP23" s="687"/>
      <c r="CQ23" s="688"/>
      <c r="CR23" s="686" t="s">
        <v>286</v>
      </c>
      <c r="CS23" s="687"/>
      <c r="CT23" s="687"/>
      <c r="CU23" s="687"/>
      <c r="CV23" s="687"/>
      <c r="CW23" s="687"/>
      <c r="CX23" s="687"/>
      <c r="CY23" s="688"/>
      <c r="CZ23" s="686" t="s">
        <v>287</v>
      </c>
      <c r="DA23" s="687"/>
      <c r="DB23" s="687"/>
      <c r="DC23" s="688"/>
      <c r="DD23" s="686" t="s">
        <v>288</v>
      </c>
      <c r="DE23" s="687"/>
      <c r="DF23" s="687"/>
      <c r="DG23" s="687"/>
      <c r="DH23" s="687"/>
      <c r="DI23" s="687"/>
      <c r="DJ23" s="687"/>
      <c r="DK23" s="688"/>
      <c r="DL23" s="724" t="s">
        <v>289</v>
      </c>
      <c r="DM23" s="725"/>
      <c r="DN23" s="725"/>
      <c r="DO23" s="725"/>
      <c r="DP23" s="725"/>
      <c r="DQ23" s="725"/>
      <c r="DR23" s="725"/>
      <c r="DS23" s="725"/>
      <c r="DT23" s="725"/>
      <c r="DU23" s="725"/>
      <c r="DV23" s="726"/>
      <c r="DW23" s="686" t="s">
        <v>290</v>
      </c>
      <c r="DX23" s="687"/>
      <c r="DY23" s="687"/>
      <c r="DZ23" s="687"/>
      <c r="EA23" s="687"/>
      <c r="EB23" s="687"/>
      <c r="EC23" s="688"/>
    </row>
    <row r="24" spans="2:133" ht="11.25" customHeight="1" x14ac:dyDescent="0.2">
      <c r="B24" s="631" t="s">
        <v>291</v>
      </c>
      <c r="C24" s="632"/>
      <c r="D24" s="632"/>
      <c r="E24" s="632"/>
      <c r="F24" s="632"/>
      <c r="G24" s="632"/>
      <c r="H24" s="632"/>
      <c r="I24" s="632"/>
      <c r="J24" s="632"/>
      <c r="K24" s="632"/>
      <c r="L24" s="632"/>
      <c r="M24" s="632"/>
      <c r="N24" s="632"/>
      <c r="O24" s="632"/>
      <c r="P24" s="632"/>
      <c r="Q24" s="633"/>
      <c r="R24" s="634">
        <v>74</v>
      </c>
      <c r="S24" s="635"/>
      <c r="T24" s="635"/>
      <c r="U24" s="635"/>
      <c r="V24" s="635"/>
      <c r="W24" s="635"/>
      <c r="X24" s="635"/>
      <c r="Y24" s="636"/>
      <c r="Z24" s="672">
        <v>0</v>
      </c>
      <c r="AA24" s="672"/>
      <c r="AB24" s="672"/>
      <c r="AC24" s="672"/>
      <c r="AD24" s="673" t="s">
        <v>236</v>
      </c>
      <c r="AE24" s="673"/>
      <c r="AF24" s="673"/>
      <c r="AG24" s="673"/>
      <c r="AH24" s="673"/>
      <c r="AI24" s="673"/>
      <c r="AJ24" s="673"/>
      <c r="AK24" s="673"/>
      <c r="AL24" s="637" t="s">
        <v>176</v>
      </c>
      <c r="AM24" s="638"/>
      <c r="AN24" s="638"/>
      <c r="AO24" s="674"/>
      <c r="AP24" s="631" t="s">
        <v>292</v>
      </c>
      <c r="AQ24" s="712"/>
      <c r="AR24" s="712"/>
      <c r="AS24" s="712"/>
      <c r="AT24" s="712"/>
      <c r="AU24" s="712"/>
      <c r="AV24" s="712"/>
      <c r="AW24" s="712"/>
      <c r="AX24" s="712"/>
      <c r="AY24" s="712"/>
      <c r="AZ24" s="712"/>
      <c r="BA24" s="712"/>
      <c r="BB24" s="712"/>
      <c r="BC24" s="712"/>
      <c r="BD24" s="712"/>
      <c r="BE24" s="712"/>
      <c r="BF24" s="713"/>
      <c r="BG24" s="634" t="s">
        <v>176</v>
      </c>
      <c r="BH24" s="635"/>
      <c r="BI24" s="635"/>
      <c r="BJ24" s="635"/>
      <c r="BK24" s="635"/>
      <c r="BL24" s="635"/>
      <c r="BM24" s="635"/>
      <c r="BN24" s="636"/>
      <c r="BO24" s="672" t="s">
        <v>176</v>
      </c>
      <c r="BP24" s="672"/>
      <c r="BQ24" s="672"/>
      <c r="BR24" s="672"/>
      <c r="BS24" s="673" t="s">
        <v>176</v>
      </c>
      <c r="BT24" s="673"/>
      <c r="BU24" s="673"/>
      <c r="BV24" s="673"/>
      <c r="BW24" s="673"/>
      <c r="BX24" s="673"/>
      <c r="BY24" s="673"/>
      <c r="BZ24" s="673"/>
      <c r="CA24" s="673"/>
      <c r="CB24" s="708"/>
      <c r="CD24" s="692" t="s">
        <v>293</v>
      </c>
      <c r="CE24" s="693"/>
      <c r="CF24" s="693"/>
      <c r="CG24" s="693"/>
      <c r="CH24" s="693"/>
      <c r="CI24" s="693"/>
      <c r="CJ24" s="693"/>
      <c r="CK24" s="693"/>
      <c r="CL24" s="693"/>
      <c r="CM24" s="693"/>
      <c r="CN24" s="693"/>
      <c r="CO24" s="693"/>
      <c r="CP24" s="693"/>
      <c r="CQ24" s="694"/>
      <c r="CR24" s="689">
        <v>1628503</v>
      </c>
      <c r="CS24" s="690"/>
      <c r="CT24" s="690"/>
      <c r="CU24" s="690"/>
      <c r="CV24" s="690"/>
      <c r="CW24" s="690"/>
      <c r="CX24" s="690"/>
      <c r="CY24" s="715"/>
      <c r="CZ24" s="716">
        <v>39.1</v>
      </c>
      <c r="DA24" s="698"/>
      <c r="DB24" s="698"/>
      <c r="DC24" s="718"/>
      <c r="DD24" s="714">
        <v>1218283</v>
      </c>
      <c r="DE24" s="690"/>
      <c r="DF24" s="690"/>
      <c r="DG24" s="690"/>
      <c r="DH24" s="690"/>
      <c r="DI24" s="690"/>
      <c r="DJ24" s="690"/>
      <c r="DK24" s="715"/>
      <c r="DL24" s="714">
        <v>1205906</v>
      </c>
      <c r="DM24" s="690"/>
      <c r="DN24" s="690"/>
      <c r="DO24" s="690"/>
      <c r="DP24" s="690"/>
      <c r="DQ24" s="690"/>
      <c r="DR24" s="690"/>
      <c r="DS24" s="690"/>
      <c r="DT24" s="690"/>
      <c r="DU24" s="690"/>
      <c r="DV24" s="715"/>
      <c r="DW24" s="716">
        <v>44.5</v>
      </c>
      <c r="DX24" s="698"/>
      <c r="DY24" s="698"/>
      <c r="DZ24" s="698"/>
      <c r="EA24" s="698"/>
      <c r="EB24" s="698"/>
      <c r="EC24" s="717"/>
    </row>
    <row r="25" spans="2:133" ht="11.25" customHeight="1" x14ac:dyDescent="0.2">
      <c r="B25" s="631" t="s">
        <v>294</v>
      </c>
      <c r="C25" s="632"/>
      <c r="D25" s="632"/>
      <c r="E25" s="632"/>
      <c r="F25" s="632"/>
      <c r="G25" s="632"/>
      <c r="H25" s="632"/>
      <c r="I25" s="632"/>
      <c r="J25" s="632"/>
      <c r="K25" s="632"/>
      <c r="L25" s="632"/>
      <c r="M25" s="632"/>
      <c r="N25" s="632"/>
      <c r="O25" s="632"/>
      <c r="P25" s="632"/>
      <c r="Q25" s="633"/>
      <c r="R25" s="634">
        <v>2765803</v>
      </c>
      <c r="S25" s="635"/>
      <c r="T25" s="635"/>
      <c r="U25" s="635"/>
      <c r="V25" s="635"/>
      <c r="W25" s="635"/>
      <c r="X25" s="635"/>
      <c r="Y25" s="636"/>
      <c r="Z25" s="672">
        <v>61</v>
      </c>
      <c r="AA25" s="672"/>
      <c r="AB25" s="672"/>
      <c r="AC25" s="672"/>
      <c r="AD25" s="673">
        <v>2647277</v>
      </c>
      <c r="AE25" s="673"/>
      <c r="AF25" s="673"/>
      <c r="AG25" s="673"/>
      <c r="AH25" s="673"/>
      <c r="AI25" s="673"/>
      <c r="AJ25" s="673"/>
      <c r="AK25" s="673"/>
      <c r="AL25" s="637">
        <v>99.1</v>
      </c>
      <c r="AM25" s="638"/>
      <c r="AN25" s="638"/>
      <c r="AO25" s="674"/>
      <c r="AP25" s="631" t="s">
        <v>295</v>
      </c>
      <c r="AQ25" s="712"/>
      <c r="AR25" s="712"/>
      <c r="AS25" s="712"/>
      <c r="AT25" s="712"/>
      <c r="AU25" s="712"/>
      <c r="AV25" s="712"/>
      <c r="AW25" s="712"/>
      <c r="AX25" s="712"/>
      <c r="AY25" s="712"/>
      <c r="AZ25" s="712"/>
      <c r="BA25" s="712"/>
      <c r="BB25" s="712"/>
      <c r="BC25" s="712"/>
      <c r="BD25" s="712"/>
      <c r="BE25" s="712"/>
      <c r="BF25" s="713"/>
      <c r="BG25" s="634" t="s">
        <v>236</v>
      </c>
      <c r="BH25" s="635"/>
      <c r="BI25" s="635"/>
      <c r="BJ25" s="635"/>
      <c r="BK25" s="635"/>
      <c r="BL25" s="635"/>
      <c r="BM25" s="635"/>
      <c r="BN25" s="636"/>
      <c r="BO25" s="672" t="s">
        <v>176</v>
      </c>
      <c r="BP25" s="672"/>
      <c r="BQ25" s="672"/>
      <c r="BR25" s="672"/>
      <c r="BS25" s="673" t="s">
        <v>236</v>
      </c>
      <c r="BT25" s="673"/>
      <c r="BU25" s="673"/>
      <c r="BV25" s="673"/>
      <c r="BW25" s="673"/>
      <c r="BX25" s="673"/>
      <c r="BY25" s="673"/>
      <c r="BZ25" s="673"/>
      <c r="CA25" s="673"/>
      <c r="CB25" s="708"/>
      <c r="CD25" s="631" t="s">
        <v>296</v>
      </c>
      <c r="CE25" s="632"/>
      <c r="CF25" s="632"/>
      <c r="CG25" s="632"/>
      <c r="CH25" s="632"/>
      <c r="CI25" s="632"/>
      <c r="CJ25" s="632"/>
      <c r="CK25" s="632"/>
      <c r="CL25" s="632"/>
      <c r="CM25" s="632"/>
      <c r="CN25" s="632"/>
      <c r="CO25" s="632"/>
      <c r="CP25" s="632"/>
      <c r="CQ25" s="633"/>
      <c r="CR25" s="634">
        <v>843014</v>
      </c>
      <c r="CS25" s="647"/>
      <c r="CT25" s="647"/>
      <c r="CU25" s="647"/>
      <c r="CV25" s="647"/>
      <c r="CW25" s="647"/>
      <c r="CX25" s="647"/>
      <c r="CY25" s="648"/>
      <c r="CZ25" s="637">
        <v>20.2</v>
      </c>
      <c r="DA25" s="649"/>
      <c r="DB25" s="649"/>
      <c r="DC25" s="650"/>
      <c r="DD25" s="640">
        <v>769599</v>
      </c>
      <c r="DE25" s="647"/>
      <c r="DF25" s="647"/>
      <c r="DG25" s="647"/>
      <c r="DH25" s="647"/>
      <c r="DI25" s="647"/>
      <c r="DJ25" s="647"/>
      <c r="DK25" s="648"/>
      <c r="DL25" s="640">
        <v>757882</v>
      </c>
      <c r="DM25" s="647"/>
      <c r="DN25" s="647"/>
      <c r="DO25" s="647"/>
      <c r="DP25" s="647"/>
      <c r="DQ25" s="647"/>
      <c r="DR25" s="647"/>
      <c r="DS25" s="647"/>
      <c r="DT25" s="647"/>
      <c r="DU25" s="647"/>
      <c r="DV25" s="648"/>
      <c r="DW25" s="637">
        <v>28</v>
      </c>
      <c r="DX25" s="649"/>
      <c r="DY25" s="649"/>
      <c r="DZ25" s="649"/>
      <c r="EA25" s="649"/>
      <c r="EB25" s="649"/>
      <c r="EC25" s="661"/>
    </row>
    <row r="26" spans="2:133" ht="11.25" customHeight="1" x14ac:dyDescent="0.2">
      <c r="B26" s="631" t="s">
        <v>297</v>
      </c>
      <c r="C26" s="632"/>
      <c r="D26" s="632"/>
      <c r="E26" s="632"/>
      <c r="F26" s="632"/>
      <c r="G26" s="632"/>
      <c r="H26" s="632"/>
      <c r="I26" s="632"/>
      <c r="J26" s="632"/>
      <c r="K26" s="632"/>
      <c r="L26" s="632"/>
      <c r="M26" s="632"/>
      <c r="N26" s="632"/>
      <c r="O26" s="632"/>
      <c r="P26" s="632"/>
      <c r="Q26" s="633"/>
      <c r="R26" s="634">
        <v>893</v>
      </c>
      <c r="S26" s="635"/>
      <c r="T26" s="635"/>
      <c r="U26" s="635"/>
      <c r="V26" s="635"/>
      <c r="W26" s="635"/>
      <c r="X26" s="635"/>
      <c r="Y26" s="636"/>
      <c r="Z26" s="672">
        <v>0</v>
      </c>
      <c r="AA26" s="672"/>
      <c r="AB26" s="672"/>
      <c r="AC26" s="672"/>
      <c r="AD26" s="673">
        <v>893</v>
      </c>
      <c r="AE26" s="673"/>
      <c r="AF26" s="673"/>
      <c r="AG26" s="673"/>
      <c r="AH26" s="673"/>
      <c r="AI26" s="673"/>
      <c r="AJ26" s="673"/>
      <c r="AK26" s="673"/>
      <c r="AL26" s="637">
        <v>0</v>
      </c>
      <c r="AM26" s="638"/>
      <c r="AN26" s="638"/>
      <c r="AO26" s="674"/>
      <c r="AP26" s="631" t="s">
        <v>298</v>
      </c>
      <c r="AQ26" s="712"/>
      <c r="AR26" s="712"/>
      <c r="AS26" s="712"/>
      <c r="AT26" s="712"/>
      <c r="AU26" s="712"/>
      <c r="AV26" s="712"/>
      <c r="AW26" s="712"/>
      <c r="AX26" s="712"/>
      <c r="AY26" s="712"/>
      <c r="AZ26" s="712"/>
      <c r="BA26" s="712"/>
      <c r="BB26" s="712"/>
      <c r="BC26" s="712"/>
      <c r="BD26" s="712"/>
      <c r="BE26" s="712"/>
      <c r="BF26" s="713"/>
      <c r="BG26" s="634" t="s">
        <v>236</v>
      </c>
      <c r="BH26" s="635"/>
      <c r="BI26" s="635"/>
      <c r="BJ26" s="635"/>
      <c r="BK26" s="635"/>
      <c r="BL26" s="635"/>
      <c r="BM26" s="635"/>
      <c r="BN26" s="636"/>
      <c r="BO26" s="672" t="s">
        <v>236</v>
      </c>
      <c r="BP26" s="672"/>
      <c r="BQ26" s="672"/>
      <c r="BR26" s="672"/>
      <c r="BS26" s="673" t="s">
        <v>176</v>
      </c>
      <c r="BT26" s="673"/>
      <c r="BU26" s="673"/>
      <c r="BV26" s="673"/>
      <c r="BW26" s="673"/>
      <c r="BX26" s="673"/>
      <c r="BY26" s="673"/>
      <c r="BZ26" s="673"/>
      <c r="CA26" s="673"/>
      <c r="CB26" s="708"/>
      <c r="CD26" s="631" t="s">
        <v>299</v>
      </c>
      <c r="CE26" s="632"/>
      <c r="CF26" s="632"/>
      <c r="CG26" s="632"/>
      <c r="CH26" s="632"/>
      <c r="CI26" s="632"/>
      <c r="CJ26" s="632"/>
      <c r="CK26" s="632"/>
      <c r="CL26" s="632"/>
      <c r="CM26" s="632"/>
      <c r="CN26" s="632"/>
      <c r="CO26" s="632"/>
      <c r="CP26" s="632"/>
      <c r="CQ26" s="633"/>
      <c r="CR26" s="634">
        <v>455392</v>
      </c>
      <c r="CS26" s="635"/>
      <c r="CT26" s="635"/>
      <c r="CU26" s="635"/>
      <c r="CV26" s="635"/>
      <c r="CW26" s="635"/>
      <c r="CX26" s="635"/>
      <c r="CY26" s="636"/>
      <c r="CZ26" s="637">
        <v>10.9</v>
      </c>
      <c r="DA26" s="649"/>
      <c r="DB26" s="649"/>
      <c r="DC26" s="650"/>
      <c r="DD26" s="640">
        <v>419072</v>
      </c>
      <c r="DE26" s="635"/>
      <c r="DF26" s="635"/>
      <c r="DG26" s="635"/>
      <c r="DH26" s="635"/>
      <c r="DI26" s="635"/>
      <c r="DJ26" s="635"/>
      <c r="DK26" s="636"/>
      <c r="DL26" s="640" t="s">
        <v>236</v>
      </c>
      <c r="DM26" s="635"/>
      <c r="DN26" s="635"/>
      <c r="DO26" s="635"/>
      <c r="DP26" s="635"/>
      <c r="DQ26" s="635"/>
      <c r="DR26" s="635"/>
      <c r="DS26" s="635"/>
      <c r="DT26" s="635"/>
      <c r="DU26" s="635"/>
      <c r="DV26" s="636"/>
      <c r="DW26" s="637" t="s">
        <v>236</v>
      </c>
      <c r="DX26" s="649"/>
      <c r="DY26" s="649"/>
      <c r="DZ26" s="649"/>
      <c r="EA26" s="649"/>
      <c r="EB26" s="649"/>
      <c r="EC26" s="661"/>
    </row>
    <row r="27" spans="2:133" ht="11.25" customHeight="1" x14ac:dyDescent="0.2">
      <c r="B27" s="631" t="s">
        <v>300</v>
      </c>
      <c r="C27" s="632"/>
      <c r="D27" s="632"/>
      <c r="E27" s="632"/>
      <c r="F27" s="632"/>
      <c r="G27" s="632"/>
      <c r="H27" s="632"/>
      <c r="I27" s="632"/>
      <c r="J27" s="632"/>
      <c r="K27" s="632"/>
      <c r="L27" s="632"/>
      <c r="M27" s="632"/>
      <c r="N27" s="632"/>
      <c r="O27" s="632"/>
      <c r="P27" s="632"/>
      <c r="Q27" s="633"/>
      <c r="R27" s="634">
        <v>219746</v>
      </c>
      <c r="S27" s="635"/>
      <c r="T27" s="635"/>
      <c r="U27" s="635"/>
      <c r="V27" s="635"/>
      <c r="W27" s="635"/>
      <c r="X27" s="635"/>
      <c r="Y27" s="636"/>
      <c r="Z27" s="672">
        <v>4.8</v>
      </c>
      <c r="AA27" s="672"/>
      <c r="AB27" s="672"/>
      <c r="AC27" s="672"/>
      <c r="AD27" s="673" t="s">
        <v>176</v>
      </c>
      <c r="AE27" s="673"/>
      <c r="AF27" s="673"/>
      <c r="AG27" s="673"/>
      <c r="AH27" s="673"/>
      <c r="AI27" s="673"/>
      <c r="AJ27" s="673"/>
      <c r="AK27" s="673"/>
      <c r="AL27" s="637" t="s">
        <v>176</v>
      </c>
      <c r="AM27" s="638"/>
      <c r="AN27" s="638"/>
      <c r="AO27" s="674"/>
      <c r="AP27" s="631" t="s">
        <v>301</v>
      </c>
      <c r="AQ27" s="632"/>
      <c r="AR27" s="632"/>
      <c r="AS27" s="632"/>
      <c r="AT27" s="632"/>
      <c r="AU27" s="632"/>
      <c r="AV27" s="632"/>
      <c r="AW27" s="632"/>
      <c r="AX27" s="632"/>
      <c r="AY27" s="632"/>
      <c r="AZ27" s="632"/>
      <c r="BA27" s="632"/>
      <c r="BB27" s="632"/>
      <c r="BC27" s="632"/>
      <c r="BD27" s="632"/>
      <c r="BE27" s="632"/>
      <c r="BF27" s="633"/>
      <c r="BG27" s="634">
        <v>926870</v>
      </c>
      <c r="BH27" s="635"/>
      <c r="BI27" s="635"/>
      <c r="BJ27" s="635"/>
      <c r="BK27" s="635"/>
      <c r="BL27" s="635"/>
      <c r="BM27" s="635"/>
      <c r="BN27" s="636"/>
      <c r="BO27" s="672">
        <v>100</v>
      </c>
      <c r="BP27" s="672"/>
      <c r="BQ27" s="672"/>
      <c r="BR27" s="672"/>
      <c r="BS27" s="673" t="s">
        <v>176</v>
      </c>
      <c r="BT27" s="673"/>
      <c r="BU27" s="673"/>
      <c r="BV27" s="673"/>
      <c r="BW27" s="673"/>
      <c r="BX27" s="673"/>
      <c r="BY27" s="673"/>
      <c r="BZ27" s="673"/>
      <c r="CA27" s="673"/>
      <c r="CB27" s="708"/>
      <c r="CD27" s="631" t="s">
        <v>302</v>
      </c>
      <c r="CE27" s="632"/>
      <c r="CF27" s="632"/>
      <c r="CG27" s="632"/>
      <c r="CH27" s="632"/>
      <c r="CI27" s="632"/>
      <c r="CJ27" s="632"/>
      <c r="CK27" s="632"/>
      <c r="CL27" s="632"/>
      <c r="CM27" s="632"/>
      <c r="CN27" s="632"/>
      <c r="CO27" s="632"/>
      <c r="CP27" s="632"/>
      <c r="CQ27" s="633"/>
      <c r="CR27" s="634">
        <v>419642</v>
      </c>
      <c r="CS27" s="647"/>
      <c r="CT27" s="647"/>
      <c r="CU27" s="647"/>
      <c r="CV27" s="647"/>
      <c r="CW27" s="647"/>
      <c r="CX27" s="647"/>
      <c r="CY27" s="648"/>
      <c r="CZ27" s="637">
        <v>10.1</v>
      </c>
      <c r="DA27" s="649"/>
      <c r="DB27" s="649"/>
      <c r="DC27" s="650"/>
      <c r="DD27" s="640">
        <v>102482</v>
      </c>
      <c r="DE27" s="647"/>
      <c r="DF27" s="647"/>
      <c r="DG27" s="647"/>
      <c r="DH27" s="647"/>
      <c r="DI27" s="647"/>
      <c r="DJ27" s="647"/>
      <c r="DK27" s="648"/>
      <c r="DL27" s="640">
        <v>101822</v>
      </c>
      <c r="DM27" s="647"/>
      <c r="DN27" s="647"/>
      <c r="DO27" s="647"/>
      <c r="DP27" s="647"/>
      <c r="DQ27" s="647"/>
      <c r="DR27" s="647"/>
      <c r="DS27" s="647"/>
      <c r="DT27" s="647"/>
      <c r="DU27" s="647"/>
      <c r="DV27" s="648"/>
      <c r="DW27" s="637">
        <v>3.8</v>
      </c>
      <c r="DX27" s="649"/>
      <c r="DY27" s="649"/>
      <c r="DZ27" s="649"/>
      <c r="EA27" s="649"/>
      <c r="EB27" s="649"/>
      <c r="EC27" s="661"/>
    </row>
    <row r="28" spans="2:133" ht="11.25" customHeight="1" x14ac:dyDescent="0.2">
      <c r="B28" s="631" t="s">
        <v>303</v>
      </c>
      <c r="C28" s="632"/>
      <c r="D28" s="632"/>
      <c r="E28" s="632"/>
      <c r="F28" s="632"/>
      <c r="G28" s="632"/>
      <c r="H28" s="632"/>
      <c r="I28" s="632"/>
      <c r="J28" s="632"/>
      <c r="K28" s="632"/>
      <c r="L28" s="632"/>
      <c r="M28" s="632"/>
      <c r="N28" s="632"/>
      <c r="O28" s="632"/>
      <c r="P28" s="632"/>
      <c r="Q28" s="633"/>
      <c r="R28" s="634">
        <v>40505</v>
      </c>
      <c r="S28" s="635"/>
      <c r="T28" s="635"/>
      <c r="U28" s="635"/>
      <c r="V28" s="635"/>
      <c r="W28" s="635"/>
      <c r="X28" s="635"/>
      <c r="Y28" s="636"/>
      <c r="Z28" s="672">
        <v>0.9</v>
      </c>
      <c r="AA28" s="672"/>
      <c r="AB28" s="672"/>
      <c r="AC28" s="672"/>
      <c r="AD28" s="673">
        <v>2753</v>
      </c>
      <c r="AE28" s="673"/>
      <c r="AF28" s="673"/>
      <c r="AG28" s="673"/>
      <c r="AH28" s="673"/>
      <c r="AI28" s="673"/>
      <c r="AJ28" s="673"/>
      <c r="AK28" s="673"/>
      <c r="AL28" s="637">
        <v>0.1</v>
      </c>
      <c r="AM28" s="638"/>
      <c r="AN28" s="638"/>
      <c r="AO28" s="674"/>
      <c r="AP28" s="631"/>
      <c r="AQ28" s="632"/>
      <c r="AR28" s="632"/>
      <c r="AS28" s="632"/>
      <c r="AT28" s="632"/>
      <c r="AU28" s="632"/>
      <c r="AV28" s="632"/>
      <c r="AW28" s="632"/>
      <c r="AX28" s="632"/>
      <c r="AY28" s="632"/>
      <c r="AZ28" s="632"/>
      <c r="BA28" s="632"/>
      <c r="BB28" s="632"/>
      <c r="BC28" s="632"/>
      <c r="BD28" s="632"/>
      <c r="BE28" s="632"/>
      <c r="BF28" s="633"/>
      <c r="BG28" s="634"/>
      <c r="BH28" s="635"/>
      <c r="BI28" s="635"/>
      <c r="BJ28" s="635"/>
      <c r="BK28" s="635"/>
      <c r="BL28" s="635"/>
      <c r="BM28" s="635"/>
      <c r="BN28" s="636"/>
      <c r="BO28" s="672"/>
      <c r="BP28" s="672"/>
      <c r="BQ28" s="672"/>
      <c r="BR28" s="672"/>
      <c r="BS28" s="640"/>
      <c r="BT28" s="635"/>
      <c r="BU28" s="635"/>
      <c r="BV28" s="635"/>
      <c r="BW28" s="635"/>
      <c r="BX28" s="635"/>
      <c r="BY28" s="635"/>
      <c r="BZ28" s="635"/>
      <c r="CA28" s="635"/>
      <c r="CB28" s="671"/>
      <c r="CD28" s="631" t="s">
        <v>304</v>
      </c>
      <c r="CE28" s="632"/>
      <c r="CF28" s="632"/>
      <c r="CG28" s="632"/>
      <c r="CH28" s="632"/>
      <c r="CI28" s="632"/>
      <c r="CJ28" s="632"/>
      <c r="CK28" s="632"/>
      <c r="CL28" s="632"/>
      <c r="CM28" s="632"/>
      <c r="CN28" s="632"/>
      <c r="CO28" s="632"/>
      <c r="CP28" s="632"/>
      <c r="CQ28" s="633"/>
      <c r="CR28" s="634">
        <v>365847</v>
      </c>
      <c r="CS28" s="635"/>
      <c r="CT28" s="635"/>
      <c r="CU28" s="635"/>
      <c r="CV28" s="635"/>
      <c r="CW28" s="635"/>
      <c r="CX28" s="635"/>
      <c r="CY28" s="636"/>
      <c r="CZ28" s="637">
        <v>8.8000000000000007</v>
      </c>
      <c r="DA28" s="649"/>
      <c r="DB28" s="649"/>
      <c r="DC28" s="650"/>
      <c r="DD28" s="640">
        <v>346202</v>
      </c>
      <c r="DE28" s="635"/>
      <c r="DF28" s="635"/>
      <c r="DG28" s="635"/>
      <c r="DH28" s="635"/>
      <c r="DI28" s="635"/>
      <c r="DJ28" s="635"/>
      <c r="DK28" s="636"/>
      <c r="DL28" s="640">
        <v>346202</v>
      </c>
      <c r="DM28" s="635"/>
      <c r="DN28" s="635"/>
      <c r="DO28" s="635"/>
      <c r="DP28" s="635"/>
      <c r="DQ28" s="635"/>
      <c r="DR28" s="635"/>
      <c r="DS28" s="635"/>
      <c r="DT28" s="635"/>
      <c r="DU28" s="635"/>
      <c r="DV28" s="636"/>
      <c r="DW28" s="637">
        <v>12.8</v>
      </c>
      <c r="DX28" s="649"/>
      <c r="DY28" s="649"/>
      <c r="DZ28" s="649"/>
      <c r="EA28" s="649"/>
      <c r="EB28" s="649"/>
      <c r="EC28" s="661"/>
    </row>
    <row r="29" spans="2:133" ht="11.25" customHeight="1" x14ac:dyDescent="0.2">
      <c r="B29" s="631" t="s">
        <v>305</v>
      </c>
      <c r="C29" s="632"/>
      <c r="D29" s="632"/>
      <c r="E29" s="632"/>
      <c r="F29" s="632"/>
      <c r="G29" s="632"/>
      <c r="H29" s="632"/>
      <c r="I29" s="632"/>
      <c r="J29" s="632"/>
      <c r="K29" s="632"/>
      <c r="L29" s="632"/>
      <c r="M29" s="632"/>
      <c r="N29" s="632"/>
      <c r="O29" s="632"/>
      <c r="P29" s="632"/>
      <c r="Q29" s="633"/>
      <c r="R29" s="634">
        <v>28015</v>
      </c>
      <c r="S29" s="635"/>
      <c r="T29" s="635"/>
      <c r="U29" s="635"/>
      <c r="V29" s="635"/>
      <c r="W29" s="635"/>
      <c r="X29" s="635"/>
      <c r="Y29" s="636"/>
      <c r="Z29" s="672">
        <v>0.6</v>
      </c>
      <c r="AA29" s="672"/>
      <c r="AB29" s="672"/>
      <c r="AC29" s="672"/>
      <c r="AD29" s="673" t="s">
        <v>236</v>
      </c>
      <c r="AE29" s="673"/>
      <c r="AF29" s="673"/>
      <c r="AG29" s="673"/>
      <c r="AH29" s="673"/>
      <c r="AI29" s="673"/>
      <c r="AJ29" s="673"/>
      <c r="AK29" s="673"/>
      <c r="AL29" s="637" t="s">
        <v>236</v>
      </c>
      <c r="AM29" s="638"/>
      <c r="AN29" s="638"/>
      <c r="AO29" s="674"/>
      <c r="AP29" s="615"/>
      <c r="AQ29" s="616"/>
      <c r="AR29" s="616"/>
      <c r="AS29" s="616"/>
      <c r="AT29" s="616"/>
      <c r="AU29" s="616"/>
      <c r="AV29" s="616"/>
      <c r="AW29" s="616"/>
      <c r="AX29" s="616"/>
      <c r="AY29" s="616"/>
      <c r="AZ29" s="616"/>
      <c r="BA29" s="616"/>
      <c r="BB29" s="616"/>
      <c r="BC29" s="616"/>
      <c r="BD29" s="616"/>
      <c r="BE29" s="616"/>
      <c r="BF29" s="617"/>
      <c r="BG29" s="634"/>
      <c r="BH29" s="635"/>
      <c r="BI29" s="635"/>
      <c r="BJ29" s="635"/>
      <c r="BK29" s="635"/>
      <c r="BL29" s="635"/>
      <c r="BM29" s="635"/>
      <c r="BN29" s="636"/>
      <c r="BO29" s="672"/>
      <c r="BP29" s="672"/>
      <c r="BQ29" s="672"/>
      <c r="BR29" s="672"/>
      <c r="BS29" s="673"/>
      <c r="BT29" s="673"/>
      <c r="BU29" s="673"/>
      <c r="BV29" s="673"/>
      <c r="BW29" s="673"/>
      <c r="BX29" s="673"/>
      <c r="BY29" s="673"/>
      <c r="BZ29" s="673"/>
      <c r="CA29" s="673"/>
      <c r="CB29" s="708"/>
      <c r="CD29" s="653" t="s">
        <v>306</v>
      </c>
      <c r="CE29" s="654"/>
      <c r="CF29" s="631" t="s">
        <v>307</v>
      </c>
      <c r="CG29" s="632"/>
      <c r="CH29" s="632"/>
      <c r="CI29" s="632"/>
      <c r="CJ29" s="632"/>
      <c r="CK29" s="632"/>
      <c r="CL29" s="632"/>
      <c r="CM29" s="632"/>
      <c r="CN29" s="632"/>
      <c r="CO29" s="632"/>
      <c r="CP29" s="632"/>
      <c r="CQ29" s="633"/>
      <c r="CR29" s="634">
        <v>365847</v>
      </c>
      <c r="CS29" s="647"/>
      <c r="CT29" s="647"/>
      <c r="CU29" s="647"/>
      <c r="CV29" s="647"/>
      <c r="CW29" s="647"/>
      <c r="CX29" s="647"/>
      <c r="CY29" s="648"/>
      <c r="CZ29" s="637">
        <v>8.8000000000000007</v>
      </c>
      <c r="DA29" s="649"/>
      <c r="DB29" s="649"/>
      <c r="DC29" s="650"/>
      <c r="DD29" s="640">
        <v>346202</v>
      </c>
      <c r="DE29" s="647"/>
      <c r="DF29" s="647"/>
      <c r="DG29" s="647"/>
      <c r="DH29" s="647"/>
      <c r="DI29" s="647"/>
      <c r="DJ29" s="647"/>
      <c r="DK29" s="648"/>
      <c r="DL29" s="640">
        <v>346202</v>
      </c>
      <c r="DM29" s="647"/>
      <c r="DN29" s="647"/>
      <c r="DO29" s="647"/>
      <c r="DP29" s="647"/>
      <c r="DQ29" s="647"/>
      <c r="DR29" s="647"/>
      <c r="DS29" s="647"/>
      <c r="DT29" s="647"/>
      <c r="DU29" s="647"/>
      <c r="DV29" s="648"/>
      <c r="DW29" s="637">
        <v>12.8</v>
      </c>
      <c r="DX29" s="649"/>
      <c r="DY29" s="649"/>
      <c r="DZ29" s="649"/>
      <c r="EA29" s="649"/>
      <c r="EB29" s="649"/>
      <c r="EC29" s="661"/>
    </row>
    <row r="30" spans="2:133" ht="11.25" customHeight="1" x14ac:dyDescent="0.2">
      <c r="B30" s="631" t="s">
        <v>308</v>
      </c>
      <c r="C30" s="632"/>
      <c r="D30" s="632"/>
      <c r="E30" s="632"/>
      <c r="F30" s="632"/>
      <c r="G30" s="632"/>
      <c r="H30" s="632"/>
      <c r="I30" s="632"/>
      <c r="J30" s="632"/>
      <c r="K30" s="632"/>
      <c r="L30" s="632"/>
      <c r="M30" s="632"/>
      <c r="N30" s="632"/>
      <c r="O30" s="632"/>
      <c r="P30" s="632"/>
      <c r="Q30" s="633"/>
      <c r="R30" s="634">
        <v>552153</v>
      </c>
      <c r="S30" s="635"/>
      <c r="T30" s="635"/>
      <c r="U30" s="635"/>
      <c r="V30" s="635"/>
      <c r="W30" s="635"/>
      <c r="X30" s="635"/>
      <c r="Y30" s="636"/>
      <c r="Z30" s="672">
        <v>12.2</v>
      </c>
      <c r="AA30" s="672"/>
      <c r="AB30" s="672"/>
      <c r="AC30" s="672"/>
      <c r="AD30" s="673" t="s">
        <v>236</v>
      </c>
      <c r="AE30" s="673"/>
      <c r="AF30" s="673"/>
      <c r="AG30" s="673"/>
      <c r="AH30" s="673"/>
      <c r="AI30" s="673"/>
      <c r="AJ30" s="673"/>
      <c r="AK30" s="673"/>
      <c r="AL30" s="637" t="s">
        <v>236</v>
      </c>
      <c r="AM30" s="638"/>
      <c r="AN30" s="638"/>
      <c r="AO30" s="674"/>
      <c r="AP30" s="686" t="s">
        <v>224</v>
      </c>
      <c r="AQ30" s="687"/>
      <c r="AR30" s="687"/>
      <c r="AS30" s="687"/>
      <c r="AT30" s="687"/>
      <c r="AU30" s="687"/>
      <c r="AV30" s="687"/>
      <c r="AW30" s="687"/>
      <c r="AX30" s="687"/>
      <c r="AY30" s="687"/>
      <c r="AZ30" s="687"/>
      <c r="BA30" s="687"/>
      <c r="BB30" s="687"/>
      <c r="BC30" s="687"/>
      <c r="BD30" s="687"/>
      <c r="BE30" s="687"/>
      <c r="BF30" s="688"/>
      <c r="BG30" s="686" t="s">
        <v>309</v>
      </c>
      <c r="BH30" s="706"/>
      <c r="BI30" s="706"/>
      <c r="BJ30" s="706"/>
      <c r="BK30" s="706"/>
      <c r="BL30" s="706"/>
      <c r="BM30" s="706"/>
      <c r="BN30" s="706"/>
      <c r="BO30" s="706"/>
      <c r="BP30" s="706"/>
      <c r="BQ30" s="707"/>
      <c r="BR30" s="686" t="s">
        <v>310</v>
      </c>
      <c r="BS30" s="706"/>
      <c r="BT30" s="706"/>
      <c r="BU30" s="706"/>
      <c r="BV30" s="706"/>
      <c r="BW30" s="706"/>
      <c r="BX30" s="706"/>
      <c r="BY30" s="706"/>
      <c r="BZ30" s="706"/>
      <c r="CA30" s="706"/>
      <c r="CB30" s="707"/>
      <c r="CD30" s="655"/>
      <c r="CE30" s="656"/>
      <c r="CF30" s="631" t="s">
        <v>311</v>
      </c>
      <c r="CG30" s="632"/>
      <c r="CH30" s="632"/>
      <c r="CI30" s="632"/>
      <c r="CJ30" s="632"/>
      <c r="CK30" s="632"/>
      <c r="CL30" s="632"/>
      <c r="CM30" s="632"/>
      <c r="CN30" s="632"/>
      <c r="CO30" s="632"/>
      <c r="CP30" s="632"/>
      <c r="CQ30" s="633"/>
      <c r="CR30" s="634">
        <v>351050</v>
      </c>
      <c r="CS30" s="635"/>
      <c r="CT30" s="635"/>
      <c r="CU30" s="635"/>
      <c r="CV30" s="635"/>
      <c r="CW30" s="635"/>
      <c r="CX30" s="635"/>
      <c r="CY30" s="636"/>
      <c r="CZ30" s="637">
        <v>8.4</v>
      </c>
      <c r="DA30" s="649"/>
      <c r="DB30" s="649"/>
      <c r="DC30" s="650"/>
      <c r="DD30" s="640">
        <v>331773</v>
      </c>
      <c r="DE30" s="635"/>
      <c r="DF30" s="635"/>
      <c r="DG30" s="635"/>
      <c r="DH30" s="635"/>
      <c r="DI30" s="635"/>
      <c r="DJ30" s="635"/>
      <c r="DK30" s="636"/>
      <c r="DL30" s="640">
        <v>331773</v>
      </c>
      <c r="DM30" s="635"/>
      <c r="DN30" s="635"/>
      <c r="DO30" s="635"/>
      <c r="DP30" s="635"/>
      <c r="DQ30" s="635"/>
      <c r="DR30" s="635"/>
      <c r="DS30" s="635"/>
      <c r="DT30" s="635"/>
      <c r="DU30" s="635"/>
      <c r="DV30" s="636"/>
      <c r="DW30" s="637">
        <v>12.3</v>
      </c>
      <c r="DX30" s="649"/>
      <c r="DY30" s="649"/>
      <c r="DZ30" s="649"/>
      <c r="EA30" s="649"/>
      <c r="EB30" s="649"/>
      <c r="EC30" s="661"/>
    </row>
    <row r="31" spans="2:133" ht="11.25" customHeight="1" x14ac:dyDescent="0.2">
      <c r="B31" s="709" t="s">
        <v>312</v>
      </c>
      <c r="C31" s="710"/>
      <c r="D31" s="710"/>
      <c r="E31" s="710"/>
      <c r="F31" s="710"/>
      <c r="G31" s="710"/>
      <c r="H31" s="710"/>
      <c r="I31" s="710"/>
      <c r="J31" s="710"/>
      <c r="K31" s="710"/>
      <c r="L31" s="710"/>
      <c r="M31" s="710"/>
      <c r="N31" s="710"/>
      <c r="O31" s="710"/>
      <c r="P31" s="710"/>
      <c r="Q31" s="711"/>
      <c r="R31" s="634" t="s">
        <v>176</v>
      </c>
      <c r="S31" s="635"/>
      <c r="T31" s="635"/>
      <c r="U31" s="635"/>
      <c r="V31" s="635"/>
      <c r="W31" s="635"/>
      <c r="X31" s="635"/>
      <c r="Y31" s="636"/>
      <c r="Z31" s="672" t="s">
        <v>176</v>
      </c>
      <c r="AA31" s="672"/>
      <c r="AB31" s="672"/>
      <c r="AC31" s="672"/>
      <c r="AD31" s="673" t="s">
        <v>236</v>
      </c>
      <c r="AE31" s="673"/>
      <c r="AF31" s="673"/>
      <c r="AG31" s="673"/>
      <c r="AH31" s="673"/>
      <c r="AI31" s="673"/>
      <c r="AJ31" s="673"/>
      <c r="AK31" s="673"/>
      <c r="AL31" s="637" t="s">
        <v>176</v>
      </c>
      <c r="AM31" s="638"/>
      <c r="AN31" s="638"/>
      <c r="AO31" s="674"/>
      <c r="AP31" s="700" t="s">
        <v>313</v>
      </c>
      <c r="AQ31" s="701"/>
      <c r="AR31" s="701"/>
      <c r="AS31" s="701"/>
      <c r="AT31" s="702" t="s">
        <v>314</v>
      </c>
      <c r="AU31" s="212"/>
      <c r="AV31" s="212"/>
      <c r="AW31" s="212"/>
      <c r="AX31" s="692" t="s">
        <v>188</v>
      </c>
      <c r="AY31" s="693"/>
      <c r="AZ31" s="693"/>
      <c r="BA31" s="693"/>
      <c r="BB31" s="693"/>
      <c r="BC31" s="693"/>
      <c r="BD31" s="693"/>
      <c r="BE31" s="693"/>
      <c r="BF31" s="694"/>
      <c r="BG31" s="696">
        <v>98.2</v>
      </c>
      <c r="BH31" s="697"/>
      <c r="BI31" s="697"/>
      <c r="BJ31" s="697"/>
      <c r="BK31" s="697"/>
      <c r="BL31" s="697"/>
      <c r="BM31" s="698">
        <v>91.9</v>
      </c>
      <c r="BN31" s="697"/>
      <c r="BO31" s="697"/>
      <c r="BP31" s="697"/>
      <c r="BQ31" s="699"/>
      <c r="BR31" s="696">
        <v>98.2</v>
      </c>
      <c r="BS31" s="697"/>
      <c r="BT31" s="697"/>
      <c r="BU31" s="697"/>
      <c r="BV31" s="697"/>
      <c r="BW31" s="697"/>
      <c r="BX31" s="698">
        <v>90.8</v>
      </c>
      <c r="BY31" s="697"/>
      <c r="BZ31" s="697"/>
      <c r="CA31" s="697"/>
      <c r="CB31" s="699"/>
      <c r="CD31" s="655"/>
      <c r="CE31" s="656"/>
      <c r="CF31" s="631" t="s">
        <v>315</v>
      </c>
      <c r="CG31" s="632"/>
      <c r="CH31" s="632"/>
      <c r="CI31" s="632"/>
      <c r="CJ31" s="632"/>
      <c r="CK31" s="632"/>
      <c r="CL31" s="632"/>
      <c r="CM31" s="632"/>
      <c r="CN31" s="632"/>
      <c r="CO31" s="632"/>
      <c r="CP31" s="632"/>
      <c r="CQ31" s="633"/>
      <c r="CR31" s="634">
        <v>14797</v>
      </c>
      <c r="CS31" s="647"/>
      <c r="CT31" s="647"/>
      <c r="CU31" s="647"/>
      <c r="CV31" s="647"/>
      <c r="CW31" s="647"/>
      <c r="CX31" s="647"/>
      <c r="CY31" s="648"/>
      <c r="CZ31" s="637">
        <v>0.4</v>
      </c>
      <c r="DA31" s="649"/>
      <c r="DB31" s="649"/>
      <c r="DC31" s="650"/>
      <c r="DD31" s="640">
        <v>14429</v>
      </c>
      <c r="DE31" s="647"/>
      <c r="DF31" s="647"/>
      <c r="DG31" s="647"/>
      <c r="DH31" s="647"/>
      <c r="DI31" s="647"/>
      <c r="DJ31" s="647"/>
      <c r="DK31" s="648"/>
      <c r="DL31" s="640">
        <v>14429</v>
      </c>
      <c r="DM31" s="647"/>
      <c r="DN31" s="647"/>
      <c r="DO31" s="647"/>
      <c r="DP31" s="647"/>
      <c r="DQ31" s="647"/>
      <c r="DR31" s="647"/>
      <c r="DS31" s="647"/>
      <c r="DT31" s="647"/>
      <c r="DU31" s="647"/>
      <c r="DV31" s="648"/>
      <c r="DW31" s="637">
        <v>0.5</v>
      </c>
      <c r="DX31" s="649"/>
      <c r="DY31" s="649"/>
      <c r="DZ31" s="649"/>
      <c r="EA31" s="649"/>
      <c r="EB31" s="649"/>
      <c r="EC31" s="661"/>
    </row>
    <row r="32" spans="2:133" ht="11.25" customHeight="1" x14ac:dyDescent="0.2">
      <c r="B32" s="631" t="s">
        <v>316</v>
      </c>
      <c r="C32" s="632"/>
      <c r="D32" s="632"/>
      <c r="E32" s="632"/>
      <c r="F32" s="632"/>
      <c r="G32" s="632"/>
      <c r="H32" s="632"/>
      <c r="I32" s="632"/>
      <c r="J32" s="632"/>
      <c r="K32" s="632"/>
      <c r="L32" s="632"/>
      <c r="M32" s="632"/>
      <c r="N32" s="632"/>
      <c r="O32" s="632"/>
      <c r="P32" s="632"/>
      <c r="Q32" s="633"/>
      <c r="R32" s="634">
        <v>208051</v>
      </c>
      <c r="S32" s="635"/>
      <c r="T32" s="635"/>
      <c r="U32" s="635"/>
      <c r="V32" s="635"/>
      <c r="W32" s="635"/>
      <c r="X32" s="635"/>
      <c r="Y32" s="636"/>
      <c r="Z32" s="672">
        <v>4.5999999999999996</v>
      </c>
      <c r="AA32" s="672"/>
      <c r="AB32" s="672"/>
      <c r="AC32" s="672"/>
      <c r="AD32" s="673" t="s">
        <v>176</v>
      </c>
      <c r="AE32" s="673"/>
      <c r="AF32" s="673"/>
      <c r="AG32" s="673"/>
      <c r="AH32" s="673"/>
      <c r="AI32" s="673"/>
      <c r="AJ32" s="673"/>
      <c r="AK32" s="673"/>
      <c r="AL32" s="637" t="s">
        <v>176</v>
      </c>
      <c r="AM32" s="638"/>
      <c r="AN32" s="638"/>
      <c r="AO32" s="674"/>
      <c r="AP32" s="675"/>
      <c r="AQ32" s="676"/>
      <c r="AR32" s="676"/>
      <c r="AS32" s="676"/>
      <c r="AT32" s="703"/>
      <c r="AU32" s="208" t="s">
        <v>317</v>
      </c>
      <c r="AX32" s="631" t="s">
        <v>318</v>
      </c>
      <c r="AY32" s="632"/>
      <c r="AZ32" s="632"/>
      <c r="BA32" s="632"/>
      <c r="BB32" s="632"/>
      <c r="BC32" s="632"/>
      <c r="BD32" s="632"/>
      <c r="BE32" s="632"/>
      <c r="BF32" s="633"/>
      <c r="BG32" s="705">
        <v>98.4</v>
      </c>
      <c r="BH32" s="647"/>
      <c r="BI32" s="647"/>
      <c r="BJ32" s="647"/>
      <c r="BK32" s="647"/>
      <c r="BL32" s="647"/>
      <c r="BM32" s="638">
        <v>93.5</v>
      </c>
      <c r="BN32" s="647"/>
      <c r="BO32" s="647"/>
      <c r="BP32" s="647"/>
      <c r="BQ32" s="670"/>
      <c r="BR32" s="705">
        <v>98.8</v>
      </c>
      <c r="BS32" s="647"/>
      <c r="BT32" s="647"/>
      <c r="BU32" s="647"/>
      <c r="BV32" s="647"/>
      <c r="BW32" s="647"/>
      <c r="BX32" s="638">
        <v>92.7</v>
      </c>
      <c r="BY32" s="647"/>
      <c r="BZ32" s="647"/>
      <c r="CA32" s="647"/>
      <c r="CB32" s="670"/>
      <c r="CD32" s="657"/>
      <c r="CE32" s="658"/>
      <c r="CF32" s="631" t="s">
        <v>319</v>
      </c>
      <c r="CG32" s="632"/>
      <c r="CH32" s="632"/>
      <c r="CI32" s="632"/>
      <c r="CJ32" s="632"/>
      <c r="CK32" s="632"/>
      <c r="CL32" s="632"/>
      <c r="CM32" s="632"/>
      <c r="CN32" s="632"/>
      <c r="CO32" s="632"/>
      <c r="CP32" s="632"/>
      <c r="CQ32" s="633"/>
      <c r="CR32" s="634" t="s">
        <v>176</v>
      </c>
      <c r="CS32" s="635"/>
      <c r="CT32" s="635"/>
      <c r="CU32" s="635"/>
      <c r="CV32" s="635"/>
      <c r="CW32" s="635"/>
      <c r="CX32" s="635"/>
      <c r="CY32" s="636"/>
      <c r="CZ32" s="637" t="s">
        <v>176</v>
      </c>
      <c r="DA32" s="649"/>
      <c r="DB32" s="649"/>
      <c r="DC32" s="650"/>
      <c r="DD32" s="640" t="s">
        <v>176</v>
      </c>
      <c r="DE32" s="635"/>
      <c r="DF32" s="635"/>
      <c r="DG32" s="635"/>
      <c r="DH32" s="635"/>
      <c r="DI32" s="635"/>
      <c r="DJ32" s="635"/>
      <c r="DK32" s="636"/>
      <c r="DL32" s="640" t="s">
        <v>176</v>
      </c>
      <c r="DM32" s="635"/>
      <c r="DN32" s="635"/>
      <c r="DO32" s="635"/>
      <c r="DP32" s="635"/>
      <c r="DQ32" s="635"/>
      <c r="DR32" s="635"/>
      <c r="DS32" s="635"/>
      <c r="DT32" s="635"/>
      <c r="DU32" s="635"/>
      <c r="DV32" s="636"/>
      <c r="DW32" s="637" t="s">
        <v>176</v>
      </c>
      <c r="DX32" s="649"/>
      <c r="DY32" s="649"/>
      <c r="DZ32" s="649"/>
      <c r="EA32" s="649"/>
      <c r="EB32" s="649"/>
      <c r="EC32" s="661"/>
    </row>
    <row r="33" spans="2:133" ht="11.25" customHeight="1" x14ac:dyDescent="0.2">
      <c r="B33" s="631" t="s">
        <v>320</v>
      </c>
      <c r="C33" s="632"/>
      <c r="D33" s="632"/>
      <c r="E33" s="632"/>
      <c r="F33" s="632"/>
      <c r="G33" s="632"/>
      <c r="H33" s="632"/>
      <c r="I33" s="632"/>
      <c r="J33" s="632"/>
      <c r="K33" s="632"/>
      <c r="L33" s="632"/>
      <c r="M33" s="632"/>
      <c r="N33" s="632"/>
      <c r="O33" s="632"/>
      <c r="P33" s="632"/>
      <c r="Q33" s="633"/>
      <c r="R33" s="634">
        <v>21184</v>
      </c>
      <c r="S33" s="635"/>
      <c r="T33" s="635"/>
      <c r="U33" s="635"/>
      <c r="V33" s="635"/>
      <c r="W33" s="635"/>
      <c r="X33" s="635"/>
      <c r="Y33" s="636"/>
      <c r="Z33" s="672">
        <v>0.5</v>
      </c>
      <c r="AA33" s="672"/>
      <c r="AB33" s="672"/>
      <c r="AC33" s="672"/>
      <c r="AD33" s="673">
        <v>18961</v>
      </c>
      <c r="AE33" s="673"/>
      <c r="AF33" s="673"/>
      <c r="AG33" s="673"/>
      <c r="AH33" s="673"/>
      <c r="AI33" s="673"/>
      <c r="AJ33" s="673"/>
      <c r="AK33" s="673"/>
      <c r="AL33" s="637">
        <v>0.7</v>
      </c>
      <c r="AM33" s="638"/>
      <c r="AN33" s="638"/>
      <c r="AO33" s="674"/>
      <c r="AP33" s="677"/>
      <c r="AQ33" s="678"/>
      <c r="AR33" s="678"/>
      <c r="AS33" s="678"/>
      <c r="AT33" s="704"/>
      <c r="AU33" s="213"/>
      <c r="AV33" s="213"/>
      <c r="AW33" s="213"/>
      <c r="AX33" s="615" t="s">
        <v>321</v>
      </c>
      <c r="AY33" s="616"/>
      <c r="AZ33" s="616"/>
      <c r="BA33" s="616"/>
      <c r="BB33" s="616"/>
      <c r="BC33" s="616"/>
      <c r="BD33" s="616"/>
      <c r="BE33" s="616"/>
      <c r="BF33" s="617"/>
      <c r="BG33" s="695">
        <v>97.9</v>
      </c>
      <c r="BH33" s="619"/>
      <c r="BI33" s="619"/>
      <c r="BJ33" s="619"/>
      <c r="BK33" s="619"/>
      <c r="BL33" s="619"/>
      <c r="BM33" s="665">
        <v>90.3</v>
      </c>
      <c r="BN33" s="619"/>
      <c r="BO33" s="619"/>
      <c r="BP33" s="619"/>
      <c r="BQ33" s="682"/>
      <c r="BR33" s="695">
        <v>97.8</v>
      </c>
      <c r="BS33" s="619"/>
      <c r="BT33" s="619"/>
      <c r="BU33" s="619"/>
      <c r="BV33" s="619"/>
      <c r="BW33" s="619"/>
      <c r="BX33" s="665">
        <v>89</v>
      </c>
      <c r="BY33" s="619"/>
      <c r="BZ33" s="619"/>
      <c r="CA33" s="619"/>
      <c r="CB33" s="682"/>
      <c r="CD33" s="631" t="s">
        <v>322</v>
      </c>
      <c r="CE33" s="632"/>
      <c r="CF33" s="632"/>
      <c r="CG33" s="632"/>
      <c r="CH33" s="632"/>
      <c r="CI33" s="632"/>
      <c r="CJ33" s="632"/>
      <c r="CK33" s="632"/>
      <c r="CL33" s="632"/>
      <c r="CM33" s="632"/>
      <c r="CN33" s="632"/>
      <c r="CO33" s="632"/>
      <c r="CP33" s="632"/>
      <c r="CQ33" s="633"/>
      <c r="CR33" s="634">
        <v>2239276</v>
      </c>
      <c r="CS33" s="647"/>
      <c r="CT33" s="647"/>
      <c r="CU33" s="647"/>
      <c r="CV33" s="647"/>
      <c r="CW33" s="647"/>
      <c r="CX33" s="647"/>
      <c r="CY33" s="648"/>
      <c r="CZ33" s="637">
        <v>53.7</v>
      </c>
      <c r="DA33" s="649"/>
      <c r="DB33" s="649"/>
      <c r="DC33" s="650"/>
      <c r="DD33" s="640">
        <v>1712511</v>
      </c>
      <c r="DE33" s="647"/>
      <c r="DF33" s="647"/>
      <c r="DG33" s="647"/>
      <c r="DH33" s="647"/>
      <c r="DI33" s="647"/>
      <c r="DJ33" s="647"/>
      <c r="DK33" s="648"/>
      <c r="DL33" s="640">
        <v>1189021</v>
      </c>
      <c r="DM33" s="647"/>
      <c r="DN33" s="647"/>
      <c r="DO33" s="647"/>
      <c r="DP33" s="647"/>
      <c r="DQ33" s="647"/>
      <c r="DR33" s="647"/>
      <c r="DS33" s="647"/>
      <c r="DT33" s="647"/>
      <c r="DU33" s="647"/>
      <c r="DV33" s="648"/>
      <c r="DW33" s="637">
        <v>43.9</v>
      </c>
      <c r="DX33" s="649"/>
      <c r="DY33" s="649"/>
      <c r="DZ33" s="649"/>
      <c r="EA33" s="649"/>
      <c r="EB33" s="649"/>
      <c r="EC33" s="661"/>
    </row>
    <row r="34" spans="2:133" ht="11.25" customHeight="1" x14ac:dyDescent="0.2">
      <c r="B34" s="631" t="s">
        <v>323</v>
      </c>
      <c r="C34" s="632"/>
      <c r="D34" s="632"/>
      <c r="E34" s="632"/>
      <c r="F34" s="632"/>
      <c r="G34" s="632"/>
      <c r="H34" s="632"/>
      <c r="I34" s="632"/>
      <c r="J34" s="632"/>
      <c r="K34" s="632"/>
      <c r="L34" s="632"/>
      <c r="M34" s="632"/>
      <c r="N34" s="632"/>
      <c r="O34" s="632"/>
      <c r="P34" s="632"/>
      <c r="Q34" s="633"/>
      <c r="R34" s="634">
        <v>47474</v>
      </c>
      <c r="S34" s="635"/>
      <c r="T34" s="635"/>
      <c r="U34" s="635"/>
      <c r="V34" s="635"/>
      <c r="W34" s="635"/>
      <c r="X34" s="635"/>
      <c r="Y34" s="636"/>
      <c r="Z34" s="672">
        <v>1</v>
      </c>
      <c r="AA34" s="672"/>
      <c r="AB34" s="672"/>
      <c r="AC34" s="672"/>
      <c r="AD34" s="673" t="s">
        <v>176</v>
      </c>
      <c r="AE34" s="673"/>
      <c r="AF34" s="673"/>
      <c r="AG34" s="673"/>
      <c r="AH34" s="673"/>
      <c r="AI34" s="673"/>
      <c r="AJ34" s="673"/>
      <c r="AK34" s="673"/>
      <c r="AL34" s="637" t="s">
        <v>236</v>
      </c>
      <c r="AM34" s="638"/>
      <c r="AN34" s="638"/>
      <c r="AO34" s="674"/>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31" t="s">
        <v>324</v>
      </c>
      <c r="CE34" s="632"/>
      <c r="CF34" s="632"/>
      <c r="CG34" s="632"/>
      <c r="CH34" s="632"/>
      <c r="CI34" s="632"/>
      <c r="CJ34" s="632"/>
      <c r="CK34" s="632"/>
      <c r="CL34" s="632"/>
      <c r="CM34" s="632"/>
      <c r="CN34" s="632"/>
      <c r="CO34" s="632"/>
      <c r="CP34" s="632"/>
      <c r="CQ34" s="633"/>
      <c r="CR34" s="634">
        <v>892396</v>
      </c>
      <c r="CS34" s="635"/>
      <c r="CT34" s="635"/>
      <c r="CU34" s="635"/>
      <c r="CV34" s="635"/>
      <c r="CW34" s="635"/>
      <c r="CX34" s="635"/>
      <c r="CY34" s="636"/>
      <c r="CZ34" s="637">
        <v>21.4</v>
      </c>
      <c r="DA34" s="649"/>
      <c r="DB34" s="649"/>
      <c r="DC34" s="650"/>
      <c r="DD34" s="640">
        <v>568653</v>
      </c>
      <c r="DE34" s="635"/>
      <c r="DF34" s="635"/>
      <c r="DG34" s="635"/>
      <c r="DH34" s="635"/>
      <c r="DI34" s="635"/>
      <c r="DJ34" s="635"/>
      <c r="DK34" s="636"/>
      <c r="DL34" s="640">
        <v>419565</v>
      </c>
      <c r="DM34" s="635"/>
      <c r="DN34" s="635"/>
      <c r="DO34" s="635"/>
      <c r="DP34" s="635"/>
      <c r="DQ34" s="635"/>
      <c r="DR34" s="635"/>
      <c r="DS34" s="635"/>
      <c r="DT34" s="635"/>
      <c r="DU34" s="635"/>
      <c r="DV34" s="636"/>
      <c r="DW34" s="637">
        <v>15.5</v>
      </c>
      <c r="DX34" s="649"/>
      <c r="DY34" s="649"/>
      <c r="DZ34" s="649"/>
      <c r="EA34" s="649"/>
      <c r="EB34" s="649"/>
      <c r="EC34" s="661"/>
    </row>
    <row r="35" spans="2:133" ht="11.25" customHeight="1" x14ac:dyDescent="0.2">
      <c r="B35" s="631" t="s">
        <v>325</v>
      </c>
      <c r="C35" s="632"/>
      <c r="D35" s="632"/>
      <c r="E35" s="632"/>
      <c r="F35" s="632"/>
      <c r="G35" s="632"/>
      <c r="H35" s="632"/>
      <c r="I35" s="632"/>
      <c r="J35" s="632"/>
      <c r="K35" s="632"/>
      <c r="L35" s="632"/>
      <c r="M35" s="632"/>
      <c r="N35" s="632"/>
      <c r="O35" s="632"/>
      <c r="P35" s="632"/>
      <c r="Q35" s="633"/>
      <c r="R35" s="634">
        <v>71057</v>
      </c>
      <c r="S35" s="635"/>
      <c r="T35" s="635"/>
      <c r="U35" s="635"/>
      <c r="V35" s="635"/>
      <c r="W35" s="635"/>
      <c r="X35" s="635"/>
      <c r="Y35" s="636"/>
      <c r="Z35" s="672">
        <v>1.6</v>
      </c>
      <c r="AA35" s="672"/>
      <c r="AB35" s="672"/>
      <c r="AC35" s="672"/>
      <c r="AD35" s="673" t="s">
        <v>176</v>
      </c>
      <c r="AE35" s="673"/>
      <c r="AF35" s="673"/>
      <c r="AG35" s="673"/>
      <c r="AH35" s="673"/>
      <c r="AI35" s="673"/>
      <c r="AJ35" s="673"/>
      <c r="AK35" s="673"/>
      <c r="AL35" s="637" t="s">
        <v>176</v>
      </c>
      <c r="AM35" s="638"/>
      <c r="AN35" s="638"/>
      <c r="AO35" s="674"/>
      <c r="AP35" s="216"/>
      <c r="AQ35" s="686" t="s">
        <v>326</v>
      </c>
      <c r="AR35" s="687"/>
      <c r="AS35" s="687"/>
      <c r="AT35" s="687"/>
      <c r="AU35" s="687"/>
      <c r="AV35" s="687"/>
      <c r="AW35" s="687"/>
      <c r="AX35" s="687"/>
      <c r="AY35" s="687"/>
      <c r="AZ35" s="687"/>
      <c r="BA35" s="687"/>
      <c r="BB35" s="687"/>
      <c r="BC35" s="687"/>
      <c r="BD35" s="687"/>
      <c r="BE35" s="687"/>
      <c r="BF35" s="688"/>
      <c r="BG35" s="686" t="s">
        <v>327</v>
      </c>
      <c r="BH35" s="687"/>
      <c r="BI35" s="687"/>
      <c r="BJ35" s="687"/>
      <c r="BK35" s="687"/>
      <c r="BL35" s="687"/>
      <c r="BM35" s="687"/>
      <c r="BN35" s="687"/>
      <c r="BO35" s="687"/>
      <c r="BP35" s="687"/>
      <c r="BQ35" s="687"/>
      <c r="BR35" s="687"/>
      <c r="BS35" s="687"/>
      <c r="BT35" s="687"/>
      <c r="BU35" s="687"/>
      <c r="BV35" s="687"/>
      <c r="BW35" s="687"/>
      <c r="BX35" s="687"/>
      <c r="BY35" s="687"/>
      <c r="BZ35" s="687"/>
      <c r="CA35" s="687"/>
      <c r="CB35" s="688"/>
      <c r="CD35" s="631" t="s">
        <v>328</v>
      </c>
      <c r="CE35" s="632"/>
      <c r="CF35" s="632"/>
      <c r="CG35" s="632"/>
      <c r="CH35" s="632"/>
      <c r="CI35" s="632"/>
      <c r="CJ35" s="632"/>
      <c r="CK35" s="632"/>
      <c r="CL35" s="632"/>
      <c r="CM35" s="632"/>
      <c r="CN35" s="632"/>
      <c r="CO35" s="632"/>
      <c r="CP35" s="632"/>
      <c r="CQ35" s="633"/>
      <c r="CR35" s="634">
        <v>28303</v>
      </c>
      <c r="CS35" s="647"/>
      <c r="CT35" s="647"/>
      <c r="CU35" s="647"/>
      <c r="CV35" s="647"/>
      <c r="CW35" s="647"/>
      <c r="CX35" s="647"/>
      <c r="CY35" s="648"/>
      <c r="CZ35" s="637">
        <v>0.7</v>
      </c>
      <c r="DA35" s="649"/>
      <c r="DB35" s="649"/>
      <c r="DC35" s="650"/>
      <c r="DD35" s="640">
        <v>18659</v>
      </c>
      <c r="DE35" s="647"/>
      <c r="DF35" s="647"/>
      <c r="DG35" s="647"/>
      <c r="DH35" s="647"/>
      <c r="DI35" s="647"/>
      <c r="DJ35" s="647"/>
      <c r="DK35" s="648"/>
      <c r="DL35" s="640">
        <v>18659</v>
      </c>
      <c r="DM35" s="647"/>
      <c r="DN35" s="647"/>
      <c r="DO35" s="647"/>
      <c r="DP35" s="647"/>
      <c r="DQ35" s="647"/>
      <c r="DR35" s="647"/>
      <c r="DS35" s="647"/>
      <c r="DT35" s="647"/>
      <c r="DU35" s="647"/>
      <c r="DV35" s="648"/>
      <c r="DW35" s="637">
        <v>0.7</v>
      </c>
      <c r="DX35" s="649"/>
      <c r="DY35" s="649"/>
      <c r="DZ35" s="649"/>
      <c r="EA35" s="649"/>
      <c r="EB35" s="649"/>
      <c r="EC35" s="661"/>
    </row>
    <row r="36" spans="2:133" ht="11.25" customHeight="1" x14ac:dyDescent="0.2">
      <c r="B36" s="631" t="s">
        <v>329</v>
      </c>
      <c r="C36" s="632"/>
      <c r="D36" s="632"/>
      <c r="E36" s="632"/>
      <c r="F36" s="632"/>
      <c r="G36" s="632"/>
      <c r="H36" s="632"/>
      <c r="I36" s="632"/>
      <c r="J36" s="632"/>
      <c r="K36" s="632"/>
      <c r="L36" s="632"/>
      <c r="M36" s="632"/>
      <c r="N36" s="632"/>
      <c r="O36" s="632"/>
      <c r="P36" s="632"/>
      <c r="Q36" s="633"/>
      <c r="R36" s="634">
        <v>418046</v>
      </c>
      <c r="S36" s="635"/>
      <c r="T36" s="635"/>
      <c r="U36" s="635"/>
      <c r="V36" s="635"/>
      <c r="W36" s="635"/>
      <c r="X36" s="635"/>
      <c r="Y36" s="636"/>
      <c r="Z36" s="672">
        <v>9.1999999999999993</v>
      </c>
      <c r="AA36" s="672"/>
      <c r="AB36" s="672"/>
      <c r="AC36" s="672"/>
      <c r="AD36" s="673" t="s">
        <v>236</v>
      </c>
      <c r="AE36" s="673"/>
      <c r="AF36" s="673"/>
      <c r="AG36" s="673"/>
      <c r="AH36" s="673"/>
      <c r="AI36" s="673"/>
      <c r="AJ36" s="673"/>
      <c r="AK36" s="673"/>
      <c r="AL36" s="637" t="s">
        <v>176</v>
      </c>
      <c r="AM36" s="638"/>
      <c r="AN36" s="638"/>
      <c r="AO36" s="674"/>
      <c r="AP36" s="216"/>
      <c r="AQ36" s="683" t="s">
        <v>330</v>
      </c>
      <c r="AR36" s="684"/>
      <c r="AS36" s="684"/>
      <c r="AT36" s="684"/>
      <c r="AU36" s="684"/>
      <c r="AV36" s="684"/>
      <c r="AW36" s="684"/>
      <c r="AX36" s="684"/>
      <c r="AY36" s="685"/>
      <c r="AZ36" s="689">
        <v>433793</v>
      </c>
      <c r="BA36" s="690"/>
      <c r="BB36" s="690"/>
      <c r="BC36" s="690"/>
      <c r="BD36" s="690"/>
      <c r="BE36" s="690"/>
      <c r="BF36" s="691"/>
      <c r="BG36" s="692" t="s">
        <v>331</v>
      </c>
      <c r="BH36" s="693"/>
      <c r="BI36" s="693"/>
      <c r="BJ36" s="693"/>
      <c r="BK36" s="693"/>
      <c r="BL36" s="693"/>
      <c r="BM36" s="693"/>
      <c r="BN36" s="693"/>
      <c r="BO36" s="693"/>
      <c r="BP36" s="693"/>
      <c r="BQ36" s="693"/>
      <c r="BR36" s="693"/>
      <c r="BS36" s="693"/>
      <c r="BT36" s="693"/>
      <c r="BU36" s="694"/>
      <c r="BV36" s="689">
        <v>81034</v>
      </c>
      <c r="BW36" s="690"/>
      <c r="BX36" s="690"/>
      <c r="BY36" s="690"/>
      <c r="BZ36" s="690"/>
      <c r="CA36" s="690"/>
      <c r="CB36" s="691"/>
      <c r="CD36" s="631" t="s">
        <v>332</v>
      </c>
      <c r="CE36" s="632"/>
      <c r="CF36" s="632"/>
      <c r="CG36" s="632"/>
      <c r="CH36" s="632"/>
      <c r="CI36" s="632"/>
      <c r="CJ36" s="632"/>
      <c r="CK36" s="632"/>
      <c r="CL36" s="632"/>
      <c r="CM36" s="632"/>
      <c r="CN36" s="632"/>
      <c r="CO36" s="632"/>
      <c r="CP36" s="632"/>
      <c r="CQ36" s="633"/>
      <c r="CR36" s="634">
        <v>644474</v>
      </c>
      <c r="CS36" s="635"/>
      <c r="CT36" s="635"/>
      <c r="CU36" s="635"/>
      <c r="CV36" s="635"/>
      <c r="CW36" s="635"/>
      <c r="CX36" s="635"/>
      <c r="CY36" s="636"/>
      <c r="CZ36" s="637">
        <v>15.5</v>
      </c>
      <c r="DA36" s="649"/>
      <c r="DB36" s="649"/>
      <c r="DC36" s="650"/>
      <c r="DD36" s="640">
        <v>573828</v>
      </c>
      <c r="DE36" s="635"/>
      <c r="DF36" s="635"/>
      <c r="DG36" s="635"/>
      <c r="DH36" s="635"/>
      <c r="DI36" s="635"/>
      <c r="DJ36" s="635"/>
      <c r="DK36" s="636"/>
      <c r="DL36" s="640">
        <v>432298</v>
      </c>
      <c r="DM36" s="635"/>
      <c r="DN36" s="635"/>
      <c r="DO36" s="635"/>
      <c r="DP36" s="635"/>
      <c r="DQ36" s="635"/>
      <c r="DR36" s="635"/>
      <c r="DS36" s="635"/>
      <c r="DT36" s="635"/>
      <c r="DU36" s="635"/>
      <c r="DV36" s="636"/>
      <c r="DW36" s="637">
        <v>16</v>
      </c>
      <c r="DX36" s="649"/>
      <c r="DY36" s="649"/>
      <c r="DZ36" s="649"/>
      <c r="EA36" s="649"/>
      <c r="EB36" s="649"/>
      <c r="EC36" s="661"/>
    </row>
    <row r="37" spans="2:133" ht="11.25" customHeight="1" x14ac:dyDescent="0.2">
      <c r="B37" s="631" t="s">
        <v>333</v>
      </c>
      <c r="C37" s="632"/>
      <c r="D37" s="632"/>
      <c r="E37" s="632"/>
      <c r="F37" s="632"/>
      <c r="G37" s="632"/>
      <c r="H37" s="632"/>
      <c r="I37" s="632"/>
      <c r="J37" s="632"/>
      <c r="K37" s="632"/>
      <c r="L37" s="632"/>
      <c r="M37" s="632"/>
      <c r="N37" s="632"/>
      <c r="O37" s="632"/>
      <c r="P37" s="632"/>
      <c r="Q37" s="633"/>
      <c r="R37" s="634">
        <v>88929</v>
      </c>
      <c r="S37" s="635"/>
      <c r="T37" s="635"/>
      <c r="U37" s="635"/>
      <c r="V37" s="635"/>
      <c r="W37" s="635"/>
      <c r="X37" s="635"/>
      <c r="Y37" s="636"/>
      <c r="Z37" s="672">
        <v>2</v>
      </c>
      <c r="AA37" s="672"/>
      <c r="AB37" s="672"/>
      <c r="AC37" s="672"/>
      <c r="AD37" s="673">
        <v>1679</v>
      </c>
      <c r="AE37" s="673"/>
      <c r="AF37" s="673"/>
      <c r="AG37" s="673"/>
      <c r="AH37" s="673"/>
      <c r="AI37" s="673"/>
      <c r="AJ37" s="673"/>
      <c r="AK37" s="673"/>
      <c r="AL37" s="637">
        <v>0.1</v>
      </c>
      <c r="AM37" s="638"/>
      <c r="AN37" s="638"/>
      <c r="AO37" s="674"/>
      <c r="AQ37" s="667" t="s">
        <v>334</v>
      </c>
      <c r="AR37" s="668"/>
      <c r="AS37" s="668"/>
      <c r="AT37" s="668"/>
      <c r="AU37" s="668"/>
      <c r="AV37" s="668"/>
      <c r="AW37" s="668"/>
      <c r="AX37" s="668"/>
      <c r="AY37" s="669"/>
      <c r="AZ37" s="634">
        <v>34344</v>
      </c>
      <c r="BA37" s="635"/>
      <c r="BB37" s="635"/>
      <c r="BC37" s="635"/>
      <c r="BD37" s="647"/>
      <c r="BE37" s="647"/>
      <c r="BF37" s="670"/>
      <c r="BG37" s="631" t="s">
        <v>335</v>
      </c>
      <c r="BH37" s="632"/>
      <c r="BI37" s="632"/>
      <c r="BJ37" s="632"/>
      <c r="BK37" s="632"/>
      <c r="BL37" s="632"/>
      <c r="BM37" s="632"/>
      <c r="BN37" s="632"/>
      <c r="BO37" s="632"/>
      <c r="BP37" s="632"/>
      <c r="BQ37" s="632"/>
      <c r="BR37" s="632"/>
      <c r="BS37" s="632"/>
      <c r="BT37" s="632"/>
      <c r="BU37" s="633"/>
      <c r="BV37" s="634">
        <v>81034</v>
      </c>
      <c r="BW37" s="635"/>
      <c r="BX37" s="635"/>
      <c r="BY37" s="635"/>
      <c r="BZ37" s="635"/>
      <c r="CA37" s="635"/>
      <c r="CB37" s="671"/>
      <c r="CD37" s="631" t="s">
        <v>336</v>
      </c>
      <c r="CE37" s="632"/>
      <c r="CF37" s="632"/>
      <c r="CG37" s="632"/>
      <c r="CH37" s="632"/>
      <c r="CI37" s="632"/>
      <c r="CJ37" s="632"/>
      <c r="CK37" s="632"/>
      <c r="CL37" s="632"/>
      <c r="CM37" s="632"/>
      <c r="CN37" s="632"/>
      <c r="CO37" s="632"/>
      <c r="CP37" s="632"/>
      <c r="CQ37" s="633"/>
      <c r="CR37" s="634">
        <v>262647</v>
      </c>
      <c r="CS37" s="647"/>
      <c r="CT37" s="647"/>
      <c r="CU37" s="647"/>
      <c r="CV37" s="647"/>
      <c r="CW37" s="647"/>
      <c r="CX37" s="647"/>
      <c r="CY37" s="648"/>
      <c r="CZ37" s="637">
        <v>6.3</v>
      </c>
      <c r="DA37" s="649"/>
      <c r="DB37" s="649"/>
      <c r="DC37" s="650"/>
      <c r="DD37" s="640">
        <v>262647</v>
      </c>
      <c r="DE37" s="647"/>
      <c r="DF37" s="647"/>
      <c r="DG37" s="647"/>
      <c r="DH37" s="647"/>
      <c r="DI37" s="647"/>
      <c r="DJ37" s="647"/>
      <c r="DK37" s="648"/>
      <c r="DL37" s="640">
        <v>262625</v>
      </c>
      <c r="DM37" s="647"/>
      <c r="DN37" s="647"/>
      <c r="DO37" s="647"/>
      <c r="DP37" s="647"/>
      <c r="DQ37" s="647"/>
      <c r="DR37" s="647"/>
      <c r="DS37" s="647"/>
      <c r="DT37" s="647"/>
      <c r="DU37" s="647"/>
      <c r="DV37" s="648"/>
      <c r="DW37" s="637">
        <v>9.6999999999999993</v>
      </c>
      <c r="DX37" s="649"/>
      <c r="DY37" s="649"/>
      <c r="DZ37" s="649"/>
      <c r="EA37" s="649"/>
      <c r="EB37" s="649"/>
      <c r="EC37" s="661"/>
    </row>
    <row r="38" spans="2:133" ht="11.25" customHeight="1" x14ac:dyDescent="0.2">
      <c r="B38" s="631" t="s">
        <v>337</v>
      </c>
      <c r="C38" s="632"/>
      <c r="D38" s="632"/>
      <c r="E38" s="632"/>
      <c r="F38" s="632"/>
      <c r="G38" s="632"/>
      <c r="H38" s="632"/>
      <c r="I38" s="632"/>
      <c r="J38" s="632"/>
      <c r="K38" s="632"/>
      <c r="L38" s="632"/>
      <c r="M38" s="632"/>
      <c r="N38" s="632"/>
      <c r="O38" s="632"/>
      <c r="P38" s="632"/>
      <c r="Q38" s="633"/>
      <c r="R38" s="634">
        <v>71038</v>
      </c>
      <c r="S38" s="635"/>
      <c r="T38" s="635"/>
      <c r="U38" s="635"/>
      <c r="V38" s="635"/>
      <c r="W38" s="635"/>
      <c r="X38" s="635"/>
      <c r="Y38" s="636"/>
      <c r="Z38" s="672">
        <v>1.6</v>
      </c>
      <c r="AA38" s="672"/>
      <c r="AB38" s="672"/>
      <c r="AC38" s="672"/>
      <c r="AD38" s="673" t="s">
        <v>176</v>
      </c>
      <c r="AE38" s="673"/>
      <c r="AF38" s="673"/>
      <c r="AG38" s="673"/>
      <c r="AH38" s="673"/>
      <c r="AI38" s="673"/>
      <c r="AJ38" s="673"/>
      <c r="AK38" s="673"/>
      <c r="AL38" s="637" t="s">
        <v>236</v>
      </c>
      <c r="AM38" s="638"/>
      <c r="AN38" s="638"/>
      <c r="AO38" s="674"/>
      <c r="AQ38" s="667" t="s">
        <v>338</v>
      </c>
      <c r="AR38" s="668"/>
      <c r="AS38" s="668"/>
      <c r="AT38" s="668"/>
      <c r="AU38" s="668"/>
      <c r="AV38" s="668"/>
      <c r="AW38" s="668"/>
      <c r="AX38" s="668"/>
      <c r="AY38" s="669"/>
      <c r="AZ38" s="634">
        <v>5000</v>
      </c>
      <c r="BA38" s="635"/>
      <c r="BB38" s="635"/>
      <c r="BC38" s="635"/>
      <c r="BD38" s="647"/>
      <c r="BE38" s="647"/>
      <c r="BF38" s="670"/>
      <c r="BG38" s="631" t="s">
        <v>339</v>
      </c>
      <c r="BH38" s="632"/>
      <c r="BI38" s="632"/>
      <c r="BJ38" s="632"/>
      <c r="BK38" s="632"/>
      <c r="BL38" s="632"/>
      <c r="BM38" s="632"/>
      <c r="BN38" s="632"/>
      <c r="BO38" s="632"/>
      <c r="BP38" s="632"/>
      <c r="BQ38" s="632"/>
      <c r="BR38" s="632"/>
      <c r="BS38" s="632"/>
      <c r="BT38" s="632"/>
      <c r="BU38" s="633"/>
      <c r="BV38" s="634">
        <v>1426</v>
      </c>
      <c r="BW38" s="635"/>
      <c r="BX38" s="635"/>
      <c r="BY38" s="635"/>
      <c r="BZ38" s="635"/>
      <c r="CA38" s="635"/>
      <c r="CB38" s="671"/>
      <c r="CD38" s="631" t="s">
        <v>340</v>
      </c>
      <c r="CE38" s="632"/>
      <c r="CF38" s="632"/>
      <c r="CG38" s="632"/>
      <c r="CH38" s="632"/>
      <c r="CI38" s="632"/>
      <c r="CJ38" s="632"/>
      <c r="CK38" s="632"/>
      <c r="CL38" s="632"/>
      <c r="CM38" s="632"/>
      <c r="CN38" s="632"/>
      <c r="CO38" s="632"/>
      <c r="CP38" s="632"/>
      <c r="CQ38" s="633"/>
      <c r="CR38" s="634">
        <v>394449</v>
      </c>
      <c r="CS38" s="635"/>
      <c r="CT38" s="635"/>
      <c r="CU38" s="635"/>
      <c r="CV38" s="635"/>
      <c r="CW38" s="635"/>
      <c r="CX38" s="635"/>
      <c r="CY38" s="636"/>
      <c r="CZ38" s="637">
        <v>9.5</v>
      </c>
      <c r="DA38" s="649"/>
      <c r="DB38" s="649"/>
      <c r="DC38" s="650"/>
      <c r="DD38" s="640">
        <v>318779</v>
      </c>
      <c r="DE38" s="635"/>
      <c r="DF38" s="635"/>
      <c r="DG38" s="635"/>
      <c r="DH38" s="635"/>
      <c r="DI38" s="635"/>
      <c r="DJ38" s="635"/>
      <c r="DK38" s="636"/>
      <c r="DL38" s="640">
        <v>318499</v>
      </c>
      <c r="DM38" s="635"/>
      <c r="DN38" s="635"/>
      <c r="DO38" s="635"/>
      <c r="DP38" s="635"/>
      <c r="DQ38" s="635"/>
      <c r="DR38" s="635"/>
      <c r="DS38" s="635"/>
      <c r="DT38" s="635"/>
      <c r="DU38" s="635"/>
      <c r="DV38" s="636"/>
      <c r="DW38" s="637">
        <v>11.8</v>
      </c>
      <c r="DX38" s="649"/>
      <c r="DY38" s="649"/>
      <c r="DZ38" s="649"/>
      <c r="EA38" s="649"/>
      <c r="EB38" s="649"/>
      <c r="EC38" s="661"/>
    </row>
    <row r="39" spans="2:133" ht="11.25" customHeight="1" x14ac:dyDescent="0.2">
      <c r="B39" s="631" t="s">
        <v>341</v>
      </c>
      <c r="C39" s="632"/>
      <c r="D39" s="632"/>
      <c r="E39" s="632"/>
      <c r="F39" s="632"/>
      <c r="G39" s="632"/>
      <c r="H39" s="632"/>
      <c r="I39" s="632"/>
      <c r="J39" s="632"/>
      <c r="K39" s="632"/>
      <c r="L39" s="632"/>
      <c r="M39" s="632"/>
      <c r="N39" s="632"/>
      <c r="O39" s="632"/>
      <c r="P39" s="632"/>
      <c r="Q39" s="633"/>
      <c r="R39" s="634" t="s">
        <v>236</v>
      </c>
      <c r="S39" s="635"/>
      <c r="T39" s="635"/>
      <c r="U39" s="635"/>
      <c r="V39" s="635"/>
      <c r="W39" s="635"/>
      <c r="X39" s="635"/>
      <c r="Y39" s="636"/>
      <c r="Z39" s="672" t="s">
        <v>176</v>
      </c>
      <c r="AA39" s="672"/>
      <c r="AB39" s="672"/>
      <c r="AC39" s="672"/>
      <c r="AD39" s="673" t="s">
        <v>176</v>
      </c>
      <c r="AE39" s="673"/>
      <c r="AF39" s="673"/>
      <c r="AG39" s="673"/>
      <c r="AH39" s="673"/>
      <c r="AI39" s="673"/>
      <c r="AJ39" s="673"/>
      <c r="AK39" s="673"/>
      <c r="AL39" s="637" t="s">
        <v>236</v>
      </c>
      <c r="AM39" s="638"/>
      <c r="AN39" s="638"/>
      <c r="AO39" s="674"/>
      <c r="AQ39" s="667" t="s">
        <v>342</v>
      </c>
      <c r="AR39" s="668"/>
      <c r="AS39" s="668"/>
      <c r="AT39" s="668"/>
      <c r="AU39" s="668"/>
      <c r="AV39" s="668"/>
      <c r="AW39" s="668"/>
      <c r="AX39" s="668"/>
      <c r="AY39" s="669"/>
      <c r="AZ39" s="634" t="s">
        <v>176</v>
      </c>
      <c r="BA39" s="635"/>
      <c r="BB39" s="635"/>
      <c r="BC39" s="635"/>
      <c r="BD39" s="647"/>
      <c r="BE39" s="647"/>
      <c r="BF39" s="670"/>
      <c r="BG39" s="631" t="s">
        <v>343</v>
      </c>
      <c r="BH39" s="632"/>
      <c r="BI39" s="632"/>
      <c r="BJ39" s="632"/>
      <c r="BK39" s="632"/>
      <c r="BL39" s="632"/>
      <c r="BM39" s="632"/>
      <c r="BN39" s="632"/>
      <c r="BO39" s="632"/>
      <c r="BP39" s="632"/>
      <c r="BQ39" s="632"/>
      <c r="BR39" s="632"/>
      <c r="BS39" s="632"/>
      <c r="BT39" s="632"/>
      <c r="BU39" s="633"/>
      <c r="BV39" s="634">
        <v>2079</v>
      </c>
      <c r="BW39" s="635"/>
      <c r="BX39" s="635"/>
      <c r="BY39" s="635"/>
      <c r="BZ39" s="635"/>
      <c r="CA39" s="635"/>
      <c r="CB39" s="671"/>
      <c r="CD39" s="631" t="s">
        <v>344</v>
      </c>
      <c r="CE39" s="632"/>
      <c r="CF39" s="632"/>
      <c r="CG39" s="632"/>
      <c r="CH39" s="632"/>
      <c r="CI39" s="632"/>
      <c r="CJ39" s="632"/>
      <c r="CK39" s="632"/>
      <c r="CL39" s="632"/>
      <c r="CM39" s="632"/>
      <c r="CN39" s="632"/>
      <c r="CO39" s="632"/>
      <c r="CP39" s="632"/>
      <c r="CQ39" s="633"/>
      <c r="CR39" s="634">
        <v>279654</v>
      </c>
      <c r="CS39" s="647"/>
      <c r="CT39" s="647"/>
      <c r="CU39" s="647"/>
      <c r="CV39" s="647"/>
      <c r="CW39" s="647"/>
      <c r="CX39" s="647"/>
      <c r="CY39" s="648"/>
      <c r="CZ39" s="637">
        <v>6.7</v>
      </c>
      <c r="DA39" s="649"/>
      <c r="DB39" s="649"/>
      <c r="DC39" s="650"/>
      <c r="DD39" s="640">
        <v>232592</v>
      </c>
      <c r="DE39" s="647"/>
      <c r="DF39" s="647"/>
      <c r="DG39" s="647"/>
      <c r="DH39" s="647"/>
      <c r="DI39" s="647"/>
      <c r="DJ39" s="647"/>
      <c r="DK39" s="648"/>
      <c r="DL39" s="640" t="s">
        <v>176</v>
      </c>
      <c r="DM39" s="647"/>
      <c r="DN39" s="647"/>
      <c r="DO39" s="647"/>
      <c r="DP39" s="647"/>
      <c r="DQ39" s="647"/>
      <c r="DR39" s="647"/>
      <c r="DS39" s="647"/>
      <c r="DT39" s="647"/>
      <c r="DU39" s="647"/>
      <c r="DV39" s="648"/>
      <c r="DW39" s="637" t="s">
        <v>176</v>
      </c>
      <c r="DX39" s="649"/>
      <c r="DY39" s="649"/>
      <c r="DZ39" s="649"/>
      <c r="EA39" s="649"/>
      <c r="EB39" s="649"/>
      <c r="EC39" s="661"/>
    </row>
    <row r="40" spans="2:133" ht="11.25" customHeight="1" x14ac:dyDescent="0.2">
      <c r="B40" s="631" t="s">
        <v>345</v>
      </c>
      <c r="C40" s="632"/>
      <c r="D40" s="632"/>
      <c r="E40" s="632"/>
      <c r="F40" s="632"/>
      <c r="G40" s="632"/>
      <c r="H40" s="632"/>
      <c r="I40" s="632"/>
      <c r="J40" s="632"/>
      <c r="K40" s="632"/>
      <c r="L40" s="632"/>
      <c r="M40" s="632"/>
      <c r="N40" s="632"/>
      <c r="O40" s="632"/>
      <c r="P40" s="632"/>
      <c r="Q40" s="633"/>
      <c r="R40" s="634">
        <v>36238</v>
      </c>
      <c r="S40" s="635"/>
      <c r="T40" s="635"/>
      <c r="U40" s="635"/>
      <c r="V40" s="635"/>
      <c r="W40" s="635"/>
      <c r="X40" s="635"/>
      <c r="Y40" s="636"/>
      <c r="Z40" s="672">
        <v>0.8</v>
      </c>
      <c r="AA40" s="672"/>
      <c r="AB40" s="672"/>
      <c r="AC40" s="672"/>
      <c r="AD40" s="673" t="s">
        <v>236</v>
      </c>
      <c r="AE40" s="673"/>
      <c r="AF40" s="673"/>
      <c r="AG40" s="673"/>
      <c r="AH40" s="673"/>
      <c r="AI40" s="673"/>
      <c r="AJ40" s="673"/>
      <c r="AK40" s="673"/>
      <c r="AL40" s="637" t="s">
        <v>176</v>
      </c>
      <c r="AM40" s="638"/>
      <c r="AN40" s="638"/>
      <c r="AO40" s="674"/>
      <c r="AQ40" s="667" t="s">
        <v>346</v>
      </c>
      <c r="AR40" s="668"/>
      <c r="AS40" s="668"/>
      <c r="AT40" s="668"/>
      <c r="AU40" s="668"/>
      <c r="AV40" s="668"/>
      <c r="AW40" s="668"/>
      <c r="AX40" s="668"/>
      <c r="AY40" s="669"/>
      <c r="AZ40" s="634" t="s">
        <v>176</v>
      </c>
      <c r="BA40" s="635"/>
      <c r="BB40" s="635"/>
      <c r="BC40" s="635"/>
      <c r="BD40" s="647"/>
      <c r="BE40" s="647"/>
      <c r="BF40" s="670"/>
      <c r="BG40" s="675" t="s">
        <v>347</v>
      </c>
      <c r="BH40" s="676"/>
      <c r="BI40" s="676"/>
      <c r="BJ40" s="676"/>
      <c r="BK40" s="676"/>
      <c r="BL40" s="217"/>
      <c r="BM40" s="632" t="s">
        <v>348</v>
      </c>
      <c r="BN40" s="632"/>
      <c r="BO40" s="632"/>
      <c r="BP40" s="632"/>
      <c r="BQ40" s="632"/>
      <c r="BR40" s="632"/>
      <c r="BS40" s="632"/>
      <c r="BT40" s="632"/>
      <c r="BU40" s="633"/>
      <c r="BV40" s="634">
        <v>94</v>
      </c>
      <c r="BW40" s="635"/>
      <c r="BX40" s="635"/>
      <c r="BY40" s="635"/>
      <c r="BZ40" s="635"/>
      <c r="CA40" s="635"/>
      <c r="CB40" s="671"/>
      <c r="CD40" s="631" t="s">
        <v>349</v>
      </c>
      <c r="CE40" s="632"/>
      <c r="CF40" s="632"/>
      <c r="CG40" s="632"/>
      <c r="CH40" s="632"/>
      <c r="CI40" s="632"/>
      <c r="CJ40" s="632"/>
      <c r="CK40" s="632"/>
      <c r="CL40" s="632"/>
      <c r="CM40" s="632"/>
      <c r="CN40" s="632"/>
      <c r="CO40" s="632"/>
      <c r="CP40" s="632"/>
      <c r="CQ40" s="633"/>
      <c r="CR40" s="634" t="s">
        <v>176</v>
      </c>
      <c r="CS40" s="635"/>
      <c r="CT40" s="635"/>
      <c r="CU40" s="635"/>
      <c r="CV40" s="635"/>
      <c r="CW40" s="635"/>
      <c r="CX40" s="635"/>
      <c r="CY40" s="636"/>
      <c r="CZ40" s="637" t="s">
        <v>236</v>
      </c>
      <c r="DA40" s="649"/>
      <c r="DB40" s="649"/>
      <c r="DC40" s="650"/>
      <c r="DD40" s="640" t="s">
        <v>236</v>
      </c>
      <c r="DE40" s="635"/>
      <c r="DF40" s="635"/>
      <c r="DG40" s="635"/>
      <c r="DH40" s="635"/>
      <c r="DI40" s="635"/>
      <c r="DJ40" s="635"/>
      <c r="DK40" s="636"/>
      <c r="DL40" s="640" t="s">
        <v>176</v>
      </c>
      <c r="DM40" s="635"/>
      <c r="DN40" s="635"/>
      <c r="DO40" s="635"/>
      <c r="DP40" s="635"/>
      <c r="DQ40" s="635"/>
      <c r="DR40" s="635"/>
      <c r="DS40" s="635"/>
      <c r="DT40" s="635"/>
      <c r="DU40" s="635"/>
      <c r="DV40" s="636"/>
      <c r="DW40" s="637" t="s">
        <v>176</v>
      </c>
      <c r="DX40" s="649"/>
      <c r="DY40" s="649"/>
      <c r="DZ40" s="649"/>
      <c r="EA40" s="649"/>
      <c r="EB40" s="649"/>
      <c r="EC40" s="661"/>
    </row>
    <row r="41" spans="2:133" ht="11.25" customHeight="1" x14ac:dyDescent="0.2">
      <c r="B41" s="615" t="s">
        <v>350</v>
      </c>
      <c r="C41" s="616"/>
      <c r="D41" s="616"/>
      <c r="E41" s="616"/>
      <c r="F41" s="616"/>
      <c r="G41" s="616"/>
      <c r="H41" s="616"/>
      <c r="I41" s="616"/>
      <c r="J41" s="616"/>
      <c r="K41" s="616"/>
      <c r="L41" s="616"/>
      <c r="M41" s="616"/>
      <c r="N41" s="616"/>
      <c r="O41" s="616"/>
      <c r="P41" s="616"/>
      <c r="Q41" s="617"/>
      <c r="R41" s="618">
        <v>4532894</v>
      </c>
      <c r="S41" s="659"/>
      <c r="T41" s="659"/>
      <c r="U41" s="659"/>
      <c r="V41" s="659"/>
      <c r="W41" s="659"/>
      <c r="X41" s="659"/>
      <c r="Y41" s="662"/>
      <c r="Z41" s="663">
        <v>100</v>
      </c>
      <c r="AA41" s="663"/>
      <c r="AB41" s="663"/>
      <c r="AC41" s="663"/>
      <c r="AD41" s="664">
        <v>2671563</v>
      </c>
      <c r="AE41" s="664"/>
      <c r="AF41" s="664"/>
      <c r="AG41" s="664"/>
      <c r="AH41" s="664"/>
      <c r="AI41" s="664"/>
      <c r="AJ41" s="664"/>
      <c r="AK41" s="664"/>
      <c r="AL41" s="621">
        <v>100</v>
      </c>
      <c r="AM41" s="665"/>
      <c r="AN41" s="665"/>
      <c r="AO41" s="666"/>
      <c r="AQ41" s="667" t="s">
        <v>351</v>
      </c>
      <c r="AR41" s="668"/>
      <c r="AS41" s="668"/>
      <c r="AT41" s="668"/>
      <c r="AU41" s="668"/>
      <c r="AV41" s="668"/>
      <c r="AW41" s="668"/>
      <c r="AX41" s="668"/>
      <c r="AY41" s="669"/>
      <c r="AZ41" s="634">
        <v>67713</v>
      </c>
      <c r="BA41" s="635"/>
      <c r="BB41" s="635"/>
      <c r="BC41" s="635"/>
      <c r="BD41" s="647"/>
      <c r="BE41" s="647"/>
      <c r="BF41" s="670"/>
      <c r="BG41" s="675"/>
      <c r="BH41" s="676"/>
      <c r="BI41" s="676"/>
      <c r="BJ41" s="676"/>
      <c r="BK41" s="676"/>
      <c r="BL41" s="217"/>
      <c r="BM41" s="632" t="s">
        <v>352</v>
      </c>
      <c r="BN41" s="632"/>
      <c r="BO41" s="632"/>
      <c r="BP41" s="632"/>
      <c r="BQ41" s="632"/>
      <c r="BR41" s="632"/>
      <c r="BS41" s="632"/>
      <c r="BT41" s="632"/>
      <c r="BU41" s="633"/>
      <c r="BV41" s="634" t="s">
        <v>176</v>
      </c>
      <c r="BW41" s="635"/>
      <c r="BX41" s="635"/>
      <c r="BY41" s="635"/>
      <c r="BZ41" s="635"/>
      <c r="CA41" s="635"/>
      <c r="CB41" s="671"/>
      <c r="CD41" s="631" t="s">
        <v>353</v>
      </c>
      <c r="CE41" s="632"/>
      <c r="CF41" s="632"/>
      <c r="CG41" s="632"/>
      <c r="CH41" s="632"/>
      <c r="CI41" s="632"/>
      <c r="CJ41" s="632"/>
      <c r="CK41" s="632"/>
      <c r="CL41" s="632"/>
      <c r="CM41" s="632"/>
      <c r="CN41" s="632"/>
      <c r="CO41" s="632"/>
      <c r="CP41" s="632"/>
      <c r="CQ41" s="633"/>
      <c r="CR41" s="634" t="s">
        <v>176</v>
      </c>
      <c r="CS41" s="647"/>
      <c r="CT41" s="647"/>
      <c r="CU41" s="647"/>
      <c r="CV41" s="647"/>
      <c r="CW41" s="647"/>
      <c r="CX41" s="647"/>
      <c r="CY41" s="648"/>
      <c r="CZ41" s="637" t="s">
        <v>176</v>
      </c>
      <c r="DA41" s="649"/>
      <c r="DB41" s="649"/>
      <c r="DC41" s="650"/>
      <c r="DD41" s="640" t="s">
        <v>176</v>
      </c>
      <c r="DE41" s="647"/>
      <c r="DF41" s="647"/>
      <c r="DG41" s="647"/>
      <c r="DH41" s="647"/>
      <c r="DI41" s="647"/>
      <c r="DJ41" s="647"/>
      <c r="DK41" s="648"/>
      <c r="DL41" s="641"/>
      <c r="DM41" s="642"/>
      <c r="DN41" s="642"/>
      <c r="DO41" s="642"/>
      <c r="DP41" s="642"/>
      <c r="DQ41" s="642"/>
      <c r="DR41" s="642"/>
      <c r="DS41" s="642"/>
      <c r="DT41" s="642"/>
      <c r="DU41" s="642"/>
      <c r="DV41" s="643"/>
      <c r="DW41" s="644"/>
      <c r="DX41" s="645"/>
      <c r="DY41" s="645"/>
      <c r="DZ41" s="645"/>
      <c r="EA41" s="645"/>
      <c r="EB41" s="645"/>
      <c r="EC41" s="646"/>
    </row>
    <row r="42" spans="2:133" ht="11.25" customHeight="1" x14ac:dyDescent="0.2">
      <c r="AQ42" s="679" t="s">
        <v>354</v>
      </c>
      <c r="AR42" s="680"/>
      <c r="AS42" s="680"/>
      <c r="AT42" s="680"/>
      <c r="AU42" s="680"/>
      <c r="AV42" s="680"/>
      <c r="AW42" s="680"/>
      <c r="AX42" s="680"/>
      <c r="AY42" s="681"/>
      <c r="AZ42" s="618">
        <v>326736</v>
      </c>
      <c r="BA42" s="659"/>
      <c r="BB42" s="659"/>
      <c r="BC42" s="659"/>
      <c r="BD42" s="619"/>
      <c r="BE42" s="619"/>
      <c r="BF42" s="682"/>
      <c r="BG42" s="677"/>
      <c r="BH42" s="678"/>
      <c r="BI42" s="678"/>
      <c r="BJ42" s="678"/>
      <c r="BK42" s="678"/>
      <c r="BL42" s="218"/>
      <c r="BM42" s="616" t="s">
        <v>355</v>
      </c>
      <c r="BN42" s="616"/>
      <c r="BO42" s="616"/>
      <c r="BP42" s="616"/>
      <c r="BQ42" s="616"/>
      <c r="BR42" s="616"/>
      <c r="BS42" s="616"/>
      <c r="BT42" s="616"/>
      <c r="BU42" s="617"/>
      <c r="BV42" s="618">
        <v>366</v>
      </c>
      <c r="BW42" s="659"/>
      <c r="BX42" s="659"/>
      <c r="BY42" s="659"/>
      <c r="BZ42" s="659"/>
      <c r="CA42" s="659"/>
      <c r="CB42" s="660"/>
      <c r="CD42" s="631" t="s">
        <v>356</v>
      </c>
      <c r="CE42" s="632"/>
      <c r="CF42" s="632"/>
      <c r="CG42" s="632"/>
      <c r="CH42" s="632"/>
      <c r="CI42" s="632"/>
      <c r="CJ42" s="632"/>
      <c r="CK42" s="632"/>
      <c r="CL42" s="632"/>
      <c r="CM42" s="632"/>
      <c r="CN42" s="632"/>
      <c r="CO42" s="632"/>
      <c r="CP42" s="632"/>
      <c r="CQ42" s="633"/>
      <c r="CR42" s="634">
        <v>301254</v>
      </c>
      <c r="CS42" s="647"/>
      <c r="CT42" s="647"/>
      <c r="CU42" s="647"/>
      <c r="CV42" s="647"/>
      <c r="CW42" s="647"/>
      <c r="CX42" s="647"/>
      <c r="CY42" s="648"/>
      <c r="CZ42" s="637">
        <v>7.2</v>
      </c>
      <c r="DA42" s="649"/>
      <c r="DB42" s="649"/>
      <c r="DC42" s="650"/>
      <c r="DD42" s="640">
        <v>139868</v>
      </c>
      <c r="DE42" s="647"/>
      <c r="DF42" s="647"/>
      <c r="DG42" s="647"/>
      <c r="DH42" s="647"/>
      <c r="DI42" s="647"/>
      <c r="DJ42" s="647"/>
      <c r="DK42" s="648"/>
      <c r="DL42" s="641"/>
      <c r="DM42" s="642"/>
      <c r="DN42" s="642"/>
      <c r="DO42" s="642"/>
      <c r="DP42" s="642"/>
      <c r="DQ42" s="642"/>
      <c r="DR42" s="642"/>
      <c r="DS42" s="642"/>
      <c r="DT42" s="642"/>
      <c r="DU42" s="642"/>
      <c r="DV42" s="643"/>
      <c r="DW42" s="644"/>
      <c r="DX42" s="645"/>
      <c r="DY42" s="645"/>
      <c r="DZ42" s="645"/>
      <c r="EA42" s="645"/>
      <c r="EB42" s="645"/>
      <c r="EC42" s="646"/>
    </row>
    <row r="43" spans="2:133" ht="11.25" customHeight="1" x14ac:dyDescent="0.2">
      <c r="B43" s="208" t="s">
        <v>357</v>
      </c>
      <c r="CD43" s="631" t="s">
        <v>358</v>
      </c>
      <c r="CE43" s="632"/>
      <c r="CF43" s="632"/>
      <c r="CG43" s="632"/>
      <c r="CH43" s="632"/>
      <c r="CI43" s="632"/>
      <c r="CJ43" s="632"/>
      <c r="CK43" s="632"/>
      <c r="CL43" s="632"/>
      <c r="CM43" s="632"/>
      <c r="CN43" s="632"/>
      <c r="CO43" s="632"/>
      <c r="CP43" s="632"/>
      <c r="CQ43" s="633"/>
      <c r="CR43" s="634">
        <v>8773</v>
      </c>
      <c r="CS43" s="647"/>
      <c r="CT43" s="647"/>
      <c r="CU43" s="647"/>
      <c r="CV43" s="647"/>
      <c r="CW43" s="647"/>
      <c r="CX43" s="647"/>
      <c r="CY43" s="648"/>
      <c r="CZ43" s="637">
        <v>0.2</v>
      </c>
      <c r="DA43" s="649"/>
      <c r="DB43" s="649"/>
      <c r="DC43" s="650"/>
      <c r="DD43" s="640">
        <v>8413</v>
      </c>
      <c r="DE43" s="647"/>
      <c r="DF43" s="647"/>
      <c r="DG43" s="647"/>
      <c r="DH43" s="647"/>
      <c r="DI43" s="647"/>
      <c r="DJ43" s="647"/>
      <c r="DK43" s="648"/>
      <c r="DL43" s="641"/>
      <c r="DM43" s="642"/>
      <c r="DN43" s="642"/>
      <c r="DO43" s="642"/>
      <c r="DP43" s="642"/>
      <c r="DQ43" s="642"/>
      <c r="DR43" s="642"/>
      <c r="DS43" s="642"/>
      <c r="DT43" s="642"/>
      <c r="DU43" s="642"/>
      <c r="DV43" s="643"/>
      <c r="DW43" s="644"/>
      <c r="DX43" s="645"/>
      <c r="DY43" s="645"/>
      <c r="DZ43" s="645"/>
      <c r="EA43" s="645"/>
      <c r="EB43" s="645"/>
      <c r="EC43" s="646"/>
    </row>
    <row r="44" spans="2:133" ht="11.25" customHeight="1" x14ac:dyDescent="0.2">
      <c r="B44" s="651" t="s">
        <v>359</v>
      </c>
      <c r="C44" s="651"/>
      <c r="D44" s="651"/>
      <c r="E44" s="651"/>
      <c r="F44" s="651"/>
      <c r="G44" s="651"/>
      <c r="H44" s="651"/>
      <c r="I44" s="651"/>
      <c r="J44" s="651"/>
      <c r="K44" s="651"/>
      <c r="L44" s="651"/>
      <c r="M44" s="651"/>
      <c r="N44" s="651"/>
      <c r="O44" s="651"/>
      <c r="P44" s="651"/>
      <c r="Q44" s="651"/>
      <c r="R44" s="651"/>
      <c r="S44" s="651"/>
      <c r="T44" s="651"/>
      <c r="U44" s="651"/>
      <c r="V44" s="651"/>
      <c r="W44" s="651"/>
      <c r="X44" s="651"/>
      <c r="Y44" s="651"/>
      <c r="Z44" s="651"/>
      <c r="AA44" s="651"/>
      <c r="AB44" s="651"/>
      <c r="AC44" s="651"/>
      <c r="AD44" s="651"/>
      <c r="AE44" s="651"/>
      <c r="AF44" s="651"/>
      <c r="AG44" s="651"/>
      <c r="AH44" s="651"/>
      <c r="AI44" s="651"/>
      <c r="AJ44" s="651"/>
      <c r="AK44" s="651"/>
      <c r="AL44" s="651"/>
      <c r="AM44" s="651"/>
      <c r="AN44" s="651"/>
      <c r="AO44" s="651"/>
      <c r="AP44" s="651"/>
      <c r="AQ44" s="651"/>
      <c r="AR44" s="651"/>
      <c r="AS44" s="651"/>
      <c r="AT44" s="651"/>
      <c r="AU44" s="651"/>
      <c r="AV44" s="651"/>
      <c r="AW44" s="651"/>
      <c r="AX44" s="651"/>
      <c r="AY44" s="651"/>
      <c r="AZ44" s="651"/>
      <c r="BA44" s="651"/>
      <c r="BB44" s="651"/>
      <c r="BC44" s="651"/>
      <c r="BD44" s="651"/>
      <c r="BE44" s="651"/>
      <c r="BF44" s="651"/>
      <c r="BG44" s="651"/>
      <c r="BH44" s="651"/>
      <c r="BI44" s="651"/>
      <c r="BJ44" s="651"/>
      <c r="BK44" s="651"/>
      <c r="BL44" s="651"/>
      <c r="BM44" s="651"/>
      <c r="BN44" s="651"/>
      <c r="BO44" s="651"/>
      <c r="BP44" s="651"/>
      <c r="BQ44" s="651"/>
      <c r="BR44" s="651"/>
      <c r="BS44" s="651"/>
      <c r="BT44" s="651"/>
      <c r="BU44" s="651"/>
      <c r="BV44" s="651"/>
      <c r="BW44" s="651"/>
      <c r="BX44" s="651"/>
      <c r="BY44" s="651"/>
      <c r="BZ44" s="651"/>
      <c r="CA44" s="651"/>
      <c r="CB44" s="651"/>
      <c r="CC44" s="652"/>
      <c r="CD44" s="653" t="s">
        <v>306</v>
      </c>
      <c r="CE44" s="654"/>
      <c r="CF44" s="631" t="s">
        <v>360</v>
      </c>
      <c r="CG44" s="632"/>
      <c r="CH44" s="632"/>
      <c r="CI44" s="632"/>
      <c r="CJ44" s="632"/>
      <c r="CK44" s="632"/>
      <c r="CL44" s="632"/>
      <c r="CM44" s="632"/>
      <c r="CN44" s="632"/>
      <c r="CO44" s="632"/>
      <c r="CP44" s="632"/>
      <c r="CQ44" s="633"/>
      <c r="CR44" s="634">
        <v>295446</v>
      </c>
      <c r="CS44" s="635"/>
      <c r="CT44" s="635"/>
      <c r="CU44" s="635"/>
      <c r="CV44" s="635"/>
      <c r="CW44" s="635"/>
      <c r="CX44" s="635"/>
      <c r="CY44" s="636"/>
      <c r="CZ44" s="637">
        <v>7.1</v>
      </c>
      <c r="DA44" s="638"/>
      <c r="DB44" s="638"/>
      <c r="DC44" s="639"/>
      <c r="DD44" s="640">
        <v>139868</v>
      </c>
      <c r="DE44" s="635"/>
      <c r="DF44" s="635"/>
      <c r="DG44" s="635"/>
      <c r="DH44" s="635"/>
      <c r="DI44" s="635"/>
      <c r="DJ44" s="635"/>
      <c r="DK44" s="636"/>
      <c r="DL44" s="641"/>
      <c r="DM44" s="642"/>
      <c r="DN44" s="642"/>
      <c r="DO44" s="642"/>
      <c r="DP44" s="642"/>
      <c r="DQ44" s="642"/>
      <c r="DR44" s="642"/>
      <c r="DS44" s="642"/>
      <c r="DT44" s="642"/>
      <c r="DU44" s="642"/>
      <c r="DV44" s="643"/>
      <c r="DW44" s="644"/>
      <c r="DX44" s="645"/>
      <c r="DY44" s="645"/>
      <c r="DZ44" s="645"/>
      <c r="EA44" s="645"/>
      <c r="EB44" s="645"/>
      <c r="EC44" s="646"/>
    </row>
    <row r="45" spans="2:133" ht="11.25" customHeight="1" x14ac:dyDescent="0.2">
      <c r="B45" s="651" t="s">
        <v>361</v>
      </c>
      <c r="C45" s="651"/>
      <c r="D45" s="651"/>
      <c r="E45" s="651"/>
      <c r="F45" s="651"/>
      <c r="G45" s="651"/>
      <c r="H45" s="651"/>
      <c r="I45" s="651"/>
      <c r="J45" s="651"/>
      <c r="K45" s="651"/>
      <c r="L45" s="651"/>
      <c r="M45" s="651"/>
      <c r="N45" s="651"/>
      <c r="O45" s="651"/>
      <c r="P45" s="651"/>
      <c r="Q45" s="651"/>
      <c r="R45" s="651"/>
      <c r="S45" s="651"/>
      <c r="T45" s="651"/>
      <c r="U45" s="651"/>
      <c r="V45" s="651"/>
      <c r="W45" s="651"/>
      <c r="X45" s="651"/>
      <c r="Y45" s="651"/>
      <c r="Z45" s="651"/>
      <c r="AA45" s="651"/>
      <c r="AB45" s="651"/>
      <c r="AC45" s="651"/>
      <c r="AD45" s="651"/>
      <c r="AE45" s="651"/>
      <c r="AF45" s="651"/>
      <c r="AG45" s="651"/>
      <c r="AH45" s="651"/>
      <c r="AI45" s="651"/>
      <c r="AJ45" s="651"/>
      <c r="AK45" s="651"/>
      <c r="AL45" s="651"/>
      <c r="AM45" s="651"/>
      <c r="AN45" s="651"/>
      <c r="AO45" s="651"/>
      <c r="AP45" s="651"/>
      <c r="AQ45" s="651"/>
      <c r="AR45" s="651"/>
      <c r="AS45" s="651"/>
      <c r="AT45" s="651"/>
      <c r="AU45" s="651"/>
      <c r="AV45" s="651"/>
      <c r="AW45" s="651"/>
      <c r="AX45" s="651"/>
      <c r="AY45" s="651"/>
      <c r="AZ45" s="651"/>
      <c r="BA45" s="651"/>
      <c r="BB45" s="651"/>
      <c r="BC45" s="651"/>
      <c r="BD45" s="651"/>
      <c r="BE45" s="651"/>
      <c r="BF45" s="651"/>
      <c r="BG45" s="651"/>
      <c r="BH45" s="651"/>
      <c r="BI45" s="651"/>
      <c r="BJ45" s="651"/>
      <c r="BK45" s="651"/>
      <c r="BL45" s="651"/>
      <c r="BM45" s="651"/>
      <c r="BN45" s="651"/>
      <c r="BO45" s="651"/>
      <c r="BP45" s="651"/>
      <c r="BQ45" s="651"/>
      <c r="BR45" s="651"/>
      <c r="BS45" s="651"/>
      <c r="BT45" s="651"/>
      <c r="BU45" s="651"/>
      <c r="BV45" s="651"/>
      <c r="BW45" s="651"/>
      <c r="BX45" s="651"/>
      <c r="BY45" s="651"/>
      <c r="BZ45" s="651"/>
      <c r="CA45" s="651"/>
      <c r="CB45" s="651"/>
      <c r="CC45" s="652"/>
      <c r="CD45" s="655"/>
      <c r="CE45" s="656"/>
      <c r="CF45" s="631" t="s">
        <v>362</v>
      </c>
      <c r="CG45" s="632"/>
      <c r="CH45" s="632"/>
      <c r="CI45" s="632"/>
      <c r="CJ45" s="632"/>
      <c r="CK45" s="632"/>
      <c r="CL45" s="632"/>
      <c r="CM45" s="632"/>
      <c r="CN45" s="632"/>
      <c r="CO45" s="632"/>
      <c r="CP45" s="632"/>
      <c r="CQ45" s="633"/>
      <c r="CR45" s="634">
        <v>75087</v>
      </c>
      <c r="CS45" s="647"/>
      <c r="CT45" s="647"/>
      <c r="CU45" s="647"/>
      <c r="CV45" s="647"/>
      <c r="CW45" s="647"/>
      <c r="CX45" s="647"/>
      <c r="CY45" s="648"/>
      <c r="CZ45" s="637">
        <v>1.8</v>
      </c>
      <c r="DA45" s="649"/>
      <c r="DB45" s="649"/>
      <c r="DC45" s="650"/>
      <c r="DD45" s="640">
        <v>5550</v>
      </c>
      <c r="DE45" s="647"/>
      <c r="DF45" s="647"/>
      <c r="DG45" s="647"/>
      <c r="DH45" s="647"/>
      <c r="DI45" s="647"/>
      <c r="DJ45" s="647"/>
      <c r="DK45" s="648"/>
      <c r="DL45" s="641"/>
      <c r="DM45" s="642"/>
      <c r="DN45" s="642"/>
      <c r="DO45" s="642"/>
      <c r="DP45" s="642"/>
      <c r="DQ45" s="642"/>
      <c r="DR45" s="642"/>
      <c r="DS45" s="642"/>
      <c r="DT45" s="642"/>
      <c r="DU45" s="642"/>
      <c r="DV45" s="643"/>
      <c r="DW45" s="644"/>
      <c r="DX45" s="645"/>
      <c r="DY45" s="645"/>
      <c r="DZ45" s="645"/>
      <c r="EA45" s="645"/>
      <c r="EB45" s="645"/>
      <c r="EC45" s="646"/>
    </row>
    <row r="46" spans="2:133" ht="11.25" customHeight="1" x14ac:dyDescent="0.2">
      <c r="B46" s="219"/>
      <c r="CD46" s="655"/>
      <c r="CE46" s="656"/>
      <c r="CF46" s="631" t="s">
        <v>363</v>
      </c>
      <c r="CG46" s="632"/>
      <c r="CH46" s="632"/>
      <c r="CI46" s="632"/>
      <c r="CJ46" s="632"/>
      <c r="CK46" s="632"/>
      <c r="CL46" s="632"/>
      <c r="CM46" s="632"/>
      <c r="CN46" s="632"/>
      <c r="CO46" s="632"/>
      <c r="CP46" s="632"/>
      <c r="CQ46" s="633"/>
      <c r="CR46" s="634">
        <v>216718</v>
      </c>
      <c r="CS46" s="635"/>
      <c r="CT46" s="635"/>
      <c r="CU46" s="635"/>
      <c r="CV46" s="635"/>
      <c r="CW46" s="635"/>
      <c r="CX46" s="635"/>
      <c r="CY46" s="636"/>
      <c r="CZ46" s="637">
        <v>5.2</v>
      </c>
      <c r="DA46" s="638"/>
      <c r="DB46" s="638"/>
      <c r="DC46" s="639"/>
      <c r="DD46" s="640">
        <v>133955</v>
      </c>
      <c r="DE46" s="635"/>
      <c r="DF46" s="635"/>
      <c r="DG46" s="635"/>
      <c r="DH46" s="635"/>
      <c r="DI46" s="635"/>
      <c r="DJ46" s="635"/>
      <c r="DK46" s="636"/>
      <c r="DL46" s="641"/>
      <c r="DM46" s="642"/>
      <c r="DN46" s="642"/>
      <c r="DO46" s="642"/>
      <c r="DP46" s="642"/>
      <c r="DQ46" s="642"/>
      <c r="DR46" s="642"/>
      <c r="DS46" s="642"/>
      <c r="DT46" s="642"/>
      <c r="DU46" s="642"/>
      <c r="DV46" s="643"/>
      <c r="DW46" s="644"/>
      <c r="DX46" s="645"/>
      <c r="DY46" s="645"/>
      <c r="DZ46" s="645"/>
      <c r="EA46" s="645"/>
      <c r="EB46" s="645"/>
      <c r="EC46" s="646"/>
    </row>
    <row r="47" spans="2:133" ht="11.25" customHeight="1" x14ac:dyDescent="0.2">
      <c r="B47" s="219"/>
      <c r="CD47" s="655"/>
      <c r="CE47" s="656"/>
      <c r="CF47" s="631" t="s">
        <v>364</v>
      </c>
      <c r="CG47" s="632"/>
      <c r="CH47" s="632"/>
      <c r="CI47" s="632"/>
      <c r="CJ47" s="632"/>
      <c r="CK47" s="632"/>
      <c r="CL47" s="632"/>
      <c r="CM47" s="632"/>
      <c r="CN47" s="632"/>
      <c r="CO47" s="632"/>
      <c r="CP47" s="632"/>
      <c r="CQ47" s="633"/>
      <c r="CR47" s="634">
        <v>5808</v>
      </c>
      <c r="CS47" s="647"/>
      <c r="CT47" s="647"/>
      <c r="CU47" s="647"/>
      <c r="CV47" s="647"/>
      <c r="CW47" s="647"/>
      <c r="CX47" s="647"/>
      <c r="CY47" s="648"/>
      <c r="CZ47" s="637">
        <v>0.1</v>
      </c>
      <c r="DA47" s="649"/>
      <c r="DB47" s="649"/>
      <c r="DC47" s="650"/>
      <c r="DD47" s="640" t="s">
        <v>236</v>
      </c>
      <c r="DE47" s="647"/>
      <c r="DF47" s="647"/>
      <c r="DG47" s="647"/>
      <c r="DH47" s="647"/>
      <c r="DI47" s="647"/>
      <c r="DJ47" s="647"/>
      <c r="DK47" s="648"/>
      <c r="DL47" s="641"/>
      <c r="DM47" s="642"/>
      <c r="DN47" s="642"/>
      <c r="DO47" s="642"/>
      <c r="DP47" s="642"/>
      <c r="DQ47" s="642"/>
      <c r="DR47" s="642"/>
      <c r="DS47" s="642"/>
      <c r="DT47" s="642"/>
      <c r="DU47" s="642"/>
      <c r="DV47" s="643"/>
      <c r="DW47" s="644"/>
      <c r="DX47" s="645"/>
      <c r="DY47" s="645"/>
      <c r="DZ47" s="645"/>
      <c r="EA47" s="645"/>
      <c r="EB47" s="645"/>
      <c r="EC47" s="646"/>
    </row>
    <row r="48" spans="2:133" ht="10.8" x14ac:dyDescent="0.2">
      <c r="B48" s="219"/>
      <c r="CD48" s="657"/>
      <c r="CE48" s="658"/>
      <c r="CF48" s="631" t="s">
        <v>365</v>
      </c>
      <c r="CG48" s="632"/>
      <c r="CH48" s="632"/>
      <c r="CI48" s="632"/>
      <c r="CJ48" s="632"/>
      <c r="CK48" s="632"/>
      <c r="CL48" s="632"/>
      <c r="CM48" s="632"/>
      <c r="CN48" s="632"/>
      <c r="CO48" s="632"/>
      <c r="CP48" s="632"/>
      <c r="CQ48" s="633"/>
      <c r="CR48" s="634" t="s">
        <v>176</v>
      </c>
      <c r="CS48" s="635"/>
      <c r="CT48" s="635"/>
      <c r="CU48" s="635"/>
      <c r="CV48" s="635"/>
      <c r="CW48" s="635"/>
      <c r="CX48" s="635"/>
      <c r="CY48" s="636"/>
      <c r="CZ48" s="637" t="s">
        <v>236</v>
      </c>
      <c r="DA48" s="638"/>
      <c r="DB48" s="638"/>
      <c r="DC48" s="639"/>
      <c r="DD48" s="640" t="s">
        <v>236</v>
      </c>
      <c r="DE48" s="635"/>
      <c r="DF48" s="635"/>
      <c r="DG48" s="635"/>
      <c r="DH48" s="635"/>
      <c r="DI48" s="635"/>
      <c r="DJ48" s="635"/>
      <c r="DK48" s="636"/>
      <c r="DL48" s="641"/>
      <c r="DM48" s="642"/>
      <c r="DN48" s="642"/>
      <c r="DO48" s="642"/>
      <c r="DP48" s="642"/>
      <c r="DQ48" s="642"/>
      <c r="DR48" s="642"/>
      <c r="DS48" s="642"/>
      <c r="DT48" s="642"/>
      <c r="DU48" s="642"/>
      <c r="DV48" s="643"/>
      <c r="DW48" s="644"/>
      <c r="DX48" s="645"/>
      <c r="DY48" s="645"/>
      <c r="DZ48" s="645"/>
      <c r="EA48" s="645"/>
      <c r="EB48" s="645"/>
      <c r="EC48" s="646"/>
    </row>
    <row r="49" spans="2:133" ht="11.25" customHeight="1" x14ac:dyDescent="0.2">
      <c r="B49" s="219"/>
      <c r="CD49" s="615" t="s">
        <v>366</v>
      </c>
      <c r="CE49" s="616"/>
      <c r="CF49" s="616"/>
      <c r="CG49" s="616"/>
      <c r="CH49" s="616"/>
      <c r="CI49" s="616"/>
      <c r="CJ49" s="616"/>
      <c r="CK49" s="616"/>
      <c r="CL49" s="616"/>
      <c r="CM49" s="616"/>
      <c r="CN49" s="616"/>
      <c r="CO49" s="616"/>
      <c r="CP49" s="616"/>
      <c r="CQ49" s="617"/>
      <c r="CR49" s="618">
        <v>4169033</v>
      </c>
      <c r="CS49" s="619"/>
      <c r="CT49" s="619"/>
      <c r="CU49" s="619"/>
      <c r="CV49" s="619"/>
      <c r="CW49" s="619"/>
      <c r="CX49" s="619"/>
      <c r="CY49" s="620"/>
      <c r="CZ49" s="621">
        <v>100</v>
      </c>
      <c r="DA49" s="622"/>
      <c r="DB49" s="622"/>
      <c r="DC49" s="623"/>
      <c r="DD49" s="624">
        <v>3070662</v>
      </c>
      <c r="DE49" s="619"/>
      <c r="DF49" s="619"/>
      <c r="DG49" s="619"/>
      <c r="DH49" s="619"/>
      <c r="DI49" s="619"/>
      <c r="DJ49" s="619"/>
      <c r="DK49" s="620"/>
      <c r="DL49" s="625"/>
      <c r="DM49" s="626"/>
      <c r="DN49" s="626"/>
      <c r="DO49" s="626"/>
      <c r="DP49" s="626"/>
      <c r="DQ49" s="626"/>
      <c r="DR49" s="626"/>
      <c r="DS49" s="626"/>
      <c r="DT49" s="626"/>
      <c r="DU49" s="626"/>
      <c r="DV49" s="627"/>
      <c r="DW49" s="628"/>
      <c r="DX49" s="629"/>
      <c r="DY49" s="629"/>
      <c r="DZ49" s="629"/>
      <c r="EA49" s="629"/>
      <c r="EB49" s="629"/>
      <c r="EC49" s="630"/>
    </row>
  </sheetData>
  <sheetProtection algorithmName="SHA-512" hashValue="EHIP8Wwn9YxiA3Zvdi9LbMy+eOPOcU9rRQMEhBKIbel1T0jGBAaS7qaRvMFPahbvilht8y871INCiURA3wskHQ==" saltValue="Tl2D/FXD8wT1C2yI6wGW8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A135"/>
  <sheetViews>
    <sheetView zoomScale="70" zoomScaleNormal="25" zoomScaleSheetLayoutView="70" workbookViewId="0"/>
  </sheetViews>
  <sheetFormatPr defaultColWidth="0" defaultRowHeight="13.2" zeroHeight="1" x14ac:dyDescent="0.2"/>
  <cols>
    <col min="1" max="130" width="2.77734375" style="225" customWidth="1"/>
    <col min="131" max="131" width="1.6640625" style="225" customWidth="1"/>
    <col min="132" max="16384" width="9" style="225" hidden="1"/>
  </cols>
  <sheetData>
    <row r="1" spans="1:131" ht="11.25" customHeight="1" thickBot="1" x14ac:dyDescent="0.25">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5">
      <c r="A2" s="1106" t="s">
        <v>367</v>
      </c>
      <c r="B2" s="1106"/>
      <c r="C2" s="1106"/>
      <c r="D2" s="1106"/>
      <c r="E2" s="1106"/>
      <c r="F2" s="1106"/>
      <c r="G2" s="1106"/>
      <c r="H2" s="1106"/>
      <c r="I2" s="1106"/>
      <c r="J2" s="1106"/>
      <c r="K2" s="1106"/>
      <c r="L2" s="1106"/>
      <c r="M2" s="1106"/>
      <c r="N2" s="1106"/>
      <c r="O2" s="1106"/>
      <c r="P2" s="1106"/>
      <c r="Q2" s="1106"/>
      <c r="R2" s="1106"/>
      <c r="S2" s="1106"/>
      <c r="T2" s="1106"/>
      <c r="U2" s="1106"/>
      <c r="V2" s="1106"/>
      <c r="W2" s="1106"/>
      <c r="X2" s="1106"/>
      <c r="Y2" s="1106"/>
      <c r="Z2" s="1106"/>
      <c r="AA2" s="1106"/>
      <c r="AB2" s="1106"/>
      <c r="AC2" s="1106"/>
      <c r="AD2" s="1106"/>
      <c r="AE2" s="1106"/>
      <c r="AF2" s="1106"/>
      <c r="AG2" s="1106"/>
      <c r="AH2" s="1106"/>
      <c r="AI2" s="1106"/>
      <c r="AJ2" s="1106"/>
      <c r="AK2" s="1106"/>
      <c r="AL2" s="1106"/>
      <c r="AM2" s="1106"/>
      <c r="AN2" s="1106"/>
      <c r="AO2" s="1106"/>
      <c r="AP2" s="1106"/>
      <c r="AQ2" s="1106"/>
      <c r="AR2" s="1106"/>
      <c r="AS2" s="1106"/>
      <c r="AT2" s="1106"/>
      <c r="AU2" s="1106"/>
      <c r="AV2" s="1106"/>
      <c r="AW2" s="1106"/>
      <c r="AX2" s="1106"/>
      <c r="AY2" s="1106"/>
      <c r="AZ2" s="1106"/>
      <c r="BA2" s="1106"/>
      <c r="BB2" s="1106"/>
      <c r="BC2" s="1106"/>
      <c r="BD2" s="1106"/>
      <c r="BE2" s="1106"/>
      <c r="BF2" s="1106"/>
      <c r="BG2" s="1106"/>
      <c r="BH2" s="1106"/>
      <c r="BI2" s="1106"/>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1107" t="s">
        <v>368</v>
      </c>
      <c r="DK2" s="1108"/>
      <c r="DL2" s="1108"/>
      <c r="DM2" s="1108"/>
      <c r="DN2" s="1108"/>
      <c r="DO2" s="1109"/>
      <c r="DP2" s="222"/>
      <c r="DQ2" s="1107" t="s">
        <v>369</v>
      </c>
      <c r="DR2" s="1108"/>
      <c r="DS2" s="1108"/>
      <c r="DT2" s="1108"/>
      <c r="DU2" s="1108"/>
      <c r="DV2" s="1108"/>
      <c r="DW2" s="1108"/>
      <c r="DX2" s="1108"/>
      <c r="DY2" s="1108"/>
      <c r="DZ2" s="1109"/>
      <c r="EA2" s="224"/>
    </row>
    <row r="3" spans="1:131" ht="11.25" customHeight="1" x14ac:dyDescent="0.2">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x14ac:dyDescent="0.25">
      <c r="A4" s="1075" t="s">
        <v>370</v>
      </c>
      <c r="B4" s="1075"/>
      <c r="C4" s="1075"/>
      <c r="D4" s="1075"/>
      <c r="E4" s="1075"/>
      <c r="F4" s="1075"/>
      <c r="G4" s="1075"/>
      <c r="H4" s="1075"/>
      <c r="I4" s="1075"/>
      <c r="J4" s="1075"/>
      <c r="K4" s="1075"/>
      <c r="L4" s="1075"/>
      <c r="M4" s="1075"/>
      <c r="N4" s="1075"/>
      <c r="O4" s="1075"/>
      <c r="P4" s="1075"/>
      <c r="Q4" s="1075"/>
      <c r="R4" s="1075"/>
      <c r="S4" s="1075"/>
      <c r="T4" s="1075"/>
      <c r="U4" s="1075"/>
      <c r="V4" s="1075"/>
      <c r="W4" s="1075"/>
      <c r="X4" s="1075"/>
      <c r="Y4" s="1075"/>
      <c r="Z4" s="1075"/>
      <c r="AA4" s="1075"/>
      <c r="AB4" s="1075"/>
      <c r="AC4" s="1075"/>
      <c r="AD4" s="1075"/>
      <c r="AE4" s="1075"/>
      <c r="AF4" s="1075"/>
      <c r="AG4" s="1075"/>
      <c r="AH4" s="1075"/>
      <c r="AI4" s="1075"/>
      <c r="AJ4" s="1075"/>
      <c r="AK4" s="1075"/>
      <c r="AL4" s="1075"/>
      <c r="AM4" s="1075"/>
      <c r="AN4" s="1075"/>
      <c r="AO4" s="1075"/>
      <c r="AP4" s="1075"/>
      <c r="AQ4" s="1075"/>
      <c r="AR4" s="1075"/>
      <c r="AS4" s="1075"/>
      <c r="AT4" s="1075"/>
      <c r="AU4" s="1075"/>
      <c r="AV4" s="1075"/>
      <c r="AW4" s="1075"/>
      <c r="AX4" s="1075"/>
      <c r="AY4" s="1075"/>
      <c r="AZ4" s="226"/>
      <c r="BA4" s="226"/>
      <c r="BB4" s="226"/>
      <c r="BC4" s="226"/>
      <c r="BD4" s="226"/>
      <c r="BE4" s="227"/>
      <c r="BF4" s="227"/>
      <c r="BG4" s="227"/>
      <c r="BH4" s="227"/>
      <c r="BI4" s="227"/>
      <c r="BJ4" s="227"/>
      <c r="BK4" s="227"/>
      <c r="BL4" s="227"/>
      <c r="BM4" s="227"/>
      <c r="BN4" s="227"/>
      <c r="BO4" s="227"/>
      <c r="BP4" s="227"/>
      <c r="BQ4" s="743" t="s">
        <v>371</v>
      </c>
      <c r="BR4" s="743"/>
      <c r="BS4" s="743"/>
      <c r="BT4" s="743"/>
      <c r="BU4" s="743"/>
      <c r="BV4" s="743"/>
      <c r="BW4" s="743"/>
      <c r="BX4" s="743"/>
      <c r="BY4" s="743"/>
      <c r="BZ4" s="743"/>
      <c r="CA4" s="743"/>
      <c r="CB4" s="743"/>
      <c r="CC4" s="743"/>
      <c r="CD4" s="743"/>
      <c r="CE4" s="743"/>
      <c r="CF4" s="743"/>
      <c r="CG4" s="743"/>
      <c r="CH4" s="743"/>
      <c r="CI4" s="743"/>
      <c r="CJ4" s="743"/>
      <c r="CK4" s="743"/>
      <c r="CL4" s="743"/>
      <c r="CM4" s="743"/>
      <c r="CN4" s="743"/>
      <c r="CO4" s="743"/>
      <c r="CP4" s="743"/>
      <c r="CQ4" s="743"/>
      <c r="CR4" s="743"/>
      <c r="CS4" s="743"/>
      <c r="CT4" s="743"/>
      <c r="CU4" s="743"/>
      <c r="CV4" s="743"/>
      <c r="CW4" s="743"/>
      <c r="CX4" s="743"/>
      <c r="CY4" s="743"/>
      <c r="CZ4" s="743"/>
      <c r="DA4" s="743"/>
      <c r="DB4" s="743"/>
      <c r="DC4" s="743"/>
      <c r="DD4" s="743"/>
      <c r="DE4" s="743"/>
      <c r="DF4" s="743"/>
      <c r="DG4" s="743"/>
      <c r="DH4" s="743"/>
      <c r="DI4" s="743"/>
      <c r="DJ4" s="743"/>
      <c r="DK4" s="743"/>
      <c r="DL4" s="743"/>
      <c r="DM4" s="743"/>
      <c r="DN4" s="743"/>
      <c r="DO4" s="743"/>
      <c r="DP4" s="743"/>
      <c r="DQ4" s="743"/>
      <c r="DR4" s="743"/>
      <c r="DS4" s="743"/>
      <c r="DT4" s="743"/>
      <c r="DU4" s="743"/>
      <c r="DV4" s="743"/>
      <c r="DW4" s="743"/>
      <c r="DX4" s="743"/>
      <c r="DY4" s="743"/>
      <c r="DZ4" s="743"/>
      <c r="EA4" s="228"/>
    </row>
    <row r="5" spans="1:131" s="229" customFormat="1" ht="26.25" customHeight="1" x14ac:dyDescent="0.2">
      <c r="A5" s="1011" t="s">
        <v>372</v>
      </c>
      <c r="B5" s="1012"/>
      <c r="C5" s="1012"/>
      <c r="D5" s="1012"/>
      <c r="E5" s="1012"/>
      <c r="F5" s="1012"/>
      <c r="G5" s="1012"/>
      <c r="H5" s="1012"/>
      <c r="I5" s="1012"/>
      <c r="J5" s="1012"/>
      <c r="K5" s="1012"/>
      <c r="L5" s="1012"/>
      <c r="M5" s="1012"/>
      <c r="N5" s="1012"/>
      <c r="O5" s="1012"/>
      <c r="P5" s="1013"/>
      <c r="Q5" s="1017" t="s">
        <v>373</v>
      </c>
      <c r="R5" s="1018"/>
      <c r="S5" s="1018"/>
      <c r="T5" s="1018"/>
      <c r="U5" s="1019"/>
      <c r="V5" s="1017" t="s">
        <v>374</v>
      </c>
      <c r="W5" s="1018"/>
      <c r="X5" s="1018"/>
      <c r="Y5" s="1018"/>
      <c r="Z5" s="1019"/>
      <c r="AA5" s="1017" t="s">
        <v>375</v>
      </c>
      <c r="AB5" s="1018"/>
      <c r="AC5" s="1018"/>
      <c r="AD5" s="1018"/>
      <c r="AE5" s="1018"/>
      <c r="AF5" s="1110" t="s">
        <v>376</v>
      </c>
      <c r="AG5" s="1018"/>
      <c r="AH5" s="1018"/>
      <c r="AI5" s="1018"/>
      <c r="AJ5" s="1031"/>
      <c r="AK5" s="1018" t="s">
        <v>377</v>
      </c>
      <c r="AL5" s="1018"/>
      <c r="AM5" s="1018"/>
      <c r="AN5" s="1018"/>
      <c r="AO5" s="1019"/>
      <c r="AP5" s="1017" t="s">
        <v>378</v>
      </c>
      <c r="AQ5" s="1018"/>
      <c r="AR5" s="1018"/>
      <c r="AS5" s="1018"/>
      <c r="AT5" s="1019"/>
      <c r="AU5" s="1017" t="s">
        <v>379</v>
      </c>
      <c r="AV5" s="1018"/>
      <c r="AW5" s="1018"/>
      <c r="AX5" s="1018"/>
      <c r="AY5" s="1031"/>
      <c r="AZ5" s="226"/>
      <c r="BA5" s="226"/>
      <c r="BB5" s="226"/>
      <c r="BC5" s="226"/>
      <c r="BD5" s="226"/>
      <c r="BE5" s="227"/>
      <c r="BF5" s="227"/>
      <c r="BG5" s="227"/>
      <c r="BH5" s="227"/>
      <c r="BI5" s="227"/>
      <c r="BJ5" s="227"/>
      <c r="BK5" s="227"/>
      <c r="BL5" s="227"/>
      <c r="BM5" s="227"/>
      <c r="BN5" s="227"/>
      <c r="BO5" s="227"/>
      <c r="BP5" s="227"/>
      <c r="BQ5" s="1011" t="s">
        <v>380</v>
      </c>
      <c r="BR5" s="1012"/>
      <c r="BS5" s="1012"/>
      <c r="BT5" s="1012"/>
      <c r="BU5" s="1012"/>
      <c r="BV5" s="1012"/>
      <c r="BW5" s="1012"/>
      <c r="BX5" s="1012"/>
      <c r="BY5" s="1012"/>
      <c r="BZ5" s="1012"/>
      <c r="CA5" s="1012"/>
      <c r="CB5" s="1012"/>
      <c r="CC5" s="1012"/>
      <c r="CD5" s="1012"/>
      <c r="CE5" s="1012"/>
      <c r="CF5" s="1012"/>
      <c r="CG5" s="1013"/>
      <c r="CH5" s="1017" t="s">
        <v>381</v>
      </c>
      <c r="CI5" s="1018"/>
      <c r="CJ5" s="1018"/>
      <c r="CK5" s="1018"/>
      <c r="CL5" s="1019"/>
      <c r="CM5" s="1017" t="s">
        <v>382</v>
      </c>
      <c r="CN5" s="1018"/>
      <c r="CO5" s="1018"/>
      <c r="CP5" s="1018"/>
      <c r="CQ5" s="1019"/>
      <c r="CR5" s="1017" t="s">
        <v>383</v>
      </c>
      <c r="CS5" s="1018"/>
      <c r="CT5" s="1018"/>
      <c r="CU5" s="1018"/>
      <c r="CV5" s="1019"/>
      <c r="CW5" s="1017" t="s">
        <v>384</v>
      </c>
      <c r="CX5" s="1018"/>
      <c r="CY5" s="1018"/>
      <c r="CZ5" s="1018"/>
      <c r="DA5" s="1019"/>
      <c r="DB5" s="1017" t="s">
        <v>385</v>
      </c>
      <c r="DC5" s="1018"/>
      <c r="DD5" s="1018"/>
      <c r="DE5" s="1018"/>
      <c r="DF5" s="1019"/>
      <c r="DG5" s="1100" t="s">
        <v>386</v>
      </c>
      <c r="DH5" s="1101"/>
      <c r="DI5" s="1101"/>
      <c r="DJ5" s="1101"/>
      <c r="DK5" s="1102"/>
      <c r="DL5" s="1100" t="s">
        <v>387</v>
      </c>
      <c r="DM5" s="1101"/>
      <c r="DN5" s="1101"/>
      <c r="DO5" s="1101"/>
      <c r="DP5" s="1102"/>
      <c r="DQ5" s="1017" t="s">
        <v>388</v>
      </c>
      <c r="DR5" s="1018"/>
      <c r="DS5" s="1018"/>
      <c r="DT5" s="1018"/>
      <c r="DU5" s="1019"/>
      <c r="DV5" s="1017" t="s">
        <v>379</v>
      </c>
      <c r="DW5" s="1018"/>
      <c r="DX5" s="1018"/>
      <c r="DY5" s="1018"/>
      <c r="DZ5" s="1031"/>
      <c r="EA5" s="228"/>
    </row>
    <row r="6" spans="1:131" s="229" customFormat="1" ht="26.25" customHeight="1" thickBot="1" x14ac:dyDescent="0.25">
      <c r="A6" s="1014"/>
      <c r="B6" s="1015"/>
      <c r="C6" s="1015"/>
      <c r="D6" s="1015"/>
      <c r="E6" s="1015"/>
      <c r="F6" s="1015"/>
      <c r="G6" s="1015"/>
      <c r="H6" s="1015"/>
      <c r="I6" s="1015"/>
      <c r="J6" s="1015"/>
      <c r="K6" s="1015"/>
      <c r="L6" s="1015"/>
      <c r="M6" s="1015"/>
      <c r="N6" s="1015"/>
      <c r="O6" s="1015"/>
      <c r="P6" s="1016"/>
      <c r="Q6" s="1020"/>
      <c r="R6" s="1021"/>
      <c r="S6" s="1021"/>
      <c r="T6" s="1021"/>
      <c r="U6" s="1022"/>
      <c r="V6" s="1020"/>
      <c r="W6" s="1021"/>
      <c r="X6" s="1021"/>
      <c r="Y6" s="1021"/>
      <c r="Z6" s="1022"/>
      <c r="AA6" s="1020"/>
      <c r="AB6" s="1021"/>
      <c r="AC6" s="1021"/>
      <c r="AD6" s="1021"/>
      <c r="AE6" s="1021"/>
      <c r="AF6" s="1111"/>
      <c r="AG6" s="1021"/>
      <c r="AH6" s="1021"/>
      <c r="AI6" s="1021"/>
      <c r="AJ6" s="1032"/>
      <c r="AK6" s="1021"/>
      <c r="AL6" s="1021"/>
      <c r="AM6" s="1021"/>
      <c r="AN6" s="1021"/>
      <c r="AO6" s="1022"/>
      <c r="AP6" s="1020"/>
      <c r="AQ6" s="1021"/>
      <c r="AR6" s="1021"/>
      <c r="AS6" s="1021"/>
      <c r="AT6" s="1022"/>
      <c r="AU6" s="1020"/>
      <c r="AV6" s="1021"/>
      <c r="AW6" s="1021"/>
      <c r="AX6" s="1021"/>
      <c r="AY6" s="1032"/>
      <c r="AZ6" s="226"/>
      <c r="BA6" s="226"/>
      <c r="BB6" s="226"/>
      <c r="BC6" s="226"/>
      <c r="BD6" s="226"/>
      <c r="BE6" s="227"/>
      <c r="BF6" s="227"/>
      <c r="BG6" s="227"/>
      <c r="BH6" s="227"/>
      <c r="BI6" s="227"/>
      <c r="BJ6" s="227"/>
      <c r="BK6" s="227"/>
      <c r="BL6" s="227"/>
      <c r="BM6" s="227"/>
      <c r="BN6" s="227"/>
      <c r="BO6" s="227"/>
      <c r="BP6" s="227"/>
      <c r="BQ6" s="1014"/>
      <c r="BR6" s="1015"/>
      <c r="BS6" s="1015"/>
      <c r="BT6" s="1015"/>
      <c r="BU6" s="1015"/>
      <c r="BV6" s="1015"/>
      <c r="BW6" s="1015"/>
      <c r="BX6" s="1015"/>
      <c r="BY6" s="1015"/>
      <c r="BZ6" s="1015"/>
      <c r="CA6" s="1015"/>
      <c r="CB6" s="1015"/>
      <c r="CC6" s="1015"/>
      <c r="CD6" s="1015"/>
      <c r="CE6" s="1015"/>
      <c r="CF6" s="1015"/>
      <c r="CG6" s="1016"/>
      <c r="CH6" s="1020"/>
      <c r="CI6" s="1021"/>
      <c r="CJ6" s="1021"/>
      <c r="CK6" s="1021"/>
      <c r="CL6" s="1022"/>
      <c r="CM6" s="1020"/>
      <c r="CN6" s="1021"/>
      <c r="CO6" s="1021"/>
      <c r="CP6" s="1021"/>
      <c r="CQ6" s="1022"/>
      <c r="CR6" s="1020"/>
      <c r="CS6" s="1021"/>
      <c r="CT6" s="1021"/>
      <c r="CU6" s="1021"/>
      <c r="CV6" s="1022"/>
      <c r="CW6" s="1020"/>
      <c r="CX6" s="1021"/>
      <c r="CY6" s="1021"/>
      <c r="CZ6" s="1021"/>
      <c r="DA6" s="1022"/>
      <c r="DB6" s="1020"/>
      <c r="DC6" s="1021"/>
      <c r="DD6" s="1021"/>
      <c r="DE6" s="1021"/>
      <c r="DF6" s="1022"/>
      <c r="DG6" s="1103"/>
      <c r="DH6" s="1104"/>
      <c r="DI6" s="1104"/>
      <c r="DJ6" s="1104"/>
      <c r="DK6" s="1105"/>
      <c r="DL6" s="1103"/>
      <c r="DM6" s="1104"/>
      <c r="DN6" s="1104"/>
      <c r="DO6" s="1104"/>
      <c r="DP6" s="1105"/>
      <c r="DQ6" s="1020"/>
      <c r="DR6" s="1021"/>
      <c r="DS6" s="1021"/>
      <c r="DT6" s="1021"/>
      <c r="DU6" s="1022"/>
      <c r="DV6" s="1020"/>
      <c r="DW6" s="1021"/>
      <c r="DX6" s="1021"/>
      <c r="DY6" s="1021"/>
      <c r="DZ6" s="1032"/>
      <c r="EA6" s="228"/>
    </row>
    <row r="7" spans="1:131" s="229" customFormat="1" ht="26.25" customHeight="1" thickTop="1" x14ac:dyDescent="0.2">
      <c r="A7" s="230">
        <v>1</v>
      </c>
      <c r="B7" s="1063" t="s">
        <v>389</v>
      </c>
      <c r="C7" s="1064"/>
      <c r="D7" s="1064"/>
      <c r="E7" s="1064"/>
      <c r="F7" s="1064"/>
      <c r="G7" s="1064"/>
      <c r="H7" s="1064"/>
      <c r="I7" s="1064"/>
      <c r="J7" s="1064"/>
      <c r="K7" s="1064"/>
      <c r="L7" s="1064"/>
      <c r="M7" s="1064"/>
      <c r="N7" s="1064"/>
      <c r="O7" s="1064"/>
      <c r="P7" s="1065"/>
      <c r="Q7" s="1118">
        <v>4537</v>
      </c>
      <c r="R7" s="1119"/>
      <c r="S7" s="1119"/>
      <c r="T7" s="1119"/>
      <c r="U7" s="1119"/>
      <c r="V7" s="1119">
        <v>4173</v>
      </c>
      <c r="W7" s="1119"/>
      <c r="X7" s="1119"/>
      <c r="Y7" s="1119"/>
      <c r="Z7" s="1119"/>
      <c r="AA7" s="1119">
        <v>364</v>
      </c>
      <c r="AB7" s="1119"/>
      <c r="AC7" s="1119"/>
      <c r="AD7" s="1119"/>
      <c r="AE7" s="1120"/>
      <c r="AF7" s="1121">
        <v>336</v>
      </c>
      <c r="AG7" s="1122"/>
      <c r="AH7" s="1122"/>
      <c r="AI7" s="1122"/>
      <c r="AJ7" s="1123"/>
      <c r="AK7" s="1124">
        <v>17</v>
      </c>
      <c r="AL7" s="1125"/>
      <c r="AM7" s="1125"/>
      <c r="AN7" s="1125"/>
      <c r="AO7" s="1125"/>
      <c r="AP7" s="1125">
        <v>3074</v>
      </c>
      <c r="AQ7" s="1125"/>
      <c r="AR7" s="1125"/>
      <c r="AS7" s="1125"/>
      <c r="AT7" s="1125"/>
      <c r="AU7" s="1126"/>
      <c r="AV7" s="1126"/>
      <c r="AW7" s="1126"/>
      <c r="AX7" s="1126"/>
      <c r="AY7" s="1127"/>
      <c r="AZ7" s="226"/>
      <c r="BA7" s="226"/>
      <c r="BB7" s="226"/>
      <c r="BC7" s="226"/>
      <c r="BD7" s="226"/>
      <c r="BE7" s="227"/>
      <c r="BF7" s="227"/>
      <c r="BG7" s="227"/>
      <c r="BH7" s="227"/>
      <c r="BI7" s="227"/>
      <c r="BJ7" s="227"/>
      <c r="BK7" s="227"/>
      <c r="BL7" s="227"/>
      <c r="BM7" s="227"/>
      <c r="BN7" s="227"/>
      <c r="BO7" s="227"/>
      <c r="BP7" s="227"/>
      <c r="BQ7" s="230">
        <v>1</v>
      </c>
      <c r="BR7" s="231"/>
      <c r="BS7" s="1115"/>
      <c r="BT7" s="1116"/>
      <c r="BU7" s="1116"/>
      <c r="BV7" s="1116"/>
      <c r="BW7" s="1116"/>
      <c r="BX7" s="1116"/>
      <c r="BY7" s="1116"/>
      <c r="BZ7" s="1116"/>
      <c r="CA7" s="1116"/>
      <c r="CB7" s="1116"/>
      <c r="CC7" s="1116"/>
      <c r="CD7" s="1116"/>
      <c r="CE7" s="1116"/>
      <c r="CF7" s="1116"/>
      <c r="CG7" s="1128"/>
      <c r="CH7" s="1112"/>
      <c r="CI7" s="1113"/>
      <c r="CJ7" s="1113"/>
      <c r="CK7" s="1113"/>
      <c r="CL7" s="1114"/>
      <c r="CM7" s="1112"/>
      <c r="CN7" s="1113"/>
      <c r="CO7" s="1113"/>
      <c r="CP7" s="1113"/>
      <c r="CQ7" s="1114"/>
      <c r="CR7" s="1112"/>
      <c r="CS7" s="1113"/>
      <c r="CT7" s="1113"/>
      <c r="CU7" s="1113"/>
      <c r="CV7" s="1114"/>
      <c r="CW7" s="1112"/>
      <c r="CX7" s="1113"/>
      <c r="CY7" s="1113"/>
      <c r="CZ7" s="1113"/>
      <c r="DA7" s="1114"/>
      <c r="DB7" s="1112"/>
      <c r="DC7" s="1113"/>
      <c r="DD7" s="1113"/>
      <c r="DE7" s="1113"/>
      <c r="DF7" s="1114"/>
      <c r="DG7" s="1112"/>
      <c r="DH7" s="1113"/>
      <c r="DI7" s="1113"/>
      <c r="DJ7" s="1113"/>
      <c r="DK7" s="1114"/>
      <c r="DL7" s="1112"/>
      <c r="DM7" s="1113"/>
      <c r="DN7" s="1113"/>
      <c r="DO7" s="1113"/>
      <c r="DP7" s="1114"/>
      <c r="DQ7" s="1112"/>
      <c r="DR7" s="1113"/>
      <c r="DS7" s="1113"/>
      <c r="DT7" s="1113"/>
      <c r="DU7" s="1114"/>
      <c r="DV7" s="1115"/>
      <c r="DW7" s="1116"/>
      <c r="DX7" s="1116"/>
      <c r="DY7" s="1116"/>
      <c r="DZ7" s="1117"/>
      <c r="EA7" s="228"/>
    </row>
    <row r="8" spans="1:131" s="229" customFormat="1" ht="26.25" customHeight="1" x14ac:dyDescent="0.2">
      <c r="A8" s="232">
        <v>2</v>
      </c>
      <c r="B8" s="1046"/>
      <c r="C8" s="1047"/>
      <c r="D8" s="1047"/>
      <c r="E8" s="1047"/>
      <c r="F8" s="1047"/>
      <c r="G8" s="1047"/>
      <c r="H8" s="1047"/>
      <c r="I8" s="1047"/>
      <c r="J8" s="1047"/>
      <c r="K8" s="1047"/>
      <c r="L8" s="1047"/>
      <c r="M8" s="1047"/>
      <c r="N8" s="1047"/>
      <c r="O8" s="1047"/>
      <c r="P8" s="1048"/>
      <c r="Q8" s="1054"/>
      <c r="R8" s="1055"/>
      <c r="S8" s="1055"/>
      <c r="T8" s="1055"/>
      <c r="U8" s="1055"/>
      <c r="V8" s="1055"/>
      <c r="W8" s="1055"/>
      <c r="X8" s="1055"/>
      <c r="Y8" s="1055"/>
      <c r="Z8" s="1055"/>
      <c r="AA8" s="1055"/>
      <c r="AB8" s="1055"/>
      <c r="AC8" s="1055"/>
      <c r="AD8" s="1055"/>
      <c r="AE8" s="1056"/>
      <c r="AF8" s="1051"/>
      <c r="AG8" s="1052"/>
      <c r="AH8" s="1052"/>
      <c r="AI8" s="1052"/>
      <c r="AJ8" s="1053"/>
      <c r="AK8" s="1096"/>
      <c r="AL8" s="1097"/>
      <c r="AM8" s="1097"/>
      <c r="AN8" s="1097"/>
      <c r="AO8" s="1097"/>
      <c r="AP8" s="1097"/>
      <c r="AQ8" s="1097"/>
      <c r="AR8" s="1097"/>
      <c r="AS8" s="1097"/>
      <c r="AT8" s="1097"/>
      <c r="AU8" s="1098"/>
      <c r="AV8" s="1098"/>
      <c r="AW8" s="1098"/>
      <c r="AX8" s="1098"/>
      <c r="AY8" s="1099"/>
      <c r="AZ8" s="226"/>
      <c r="BA8" s="226"/>
      <c r="BB8" s="226"/>
      <c r="BC8" s="226"/>
      <c r="BD8" s="226"/>
      <c r="BE8" s="227"/>
      <c r="BF8" s="227"/>
      <c r="BG8" s="227"/>
      <c r="BH8" s="227"/>
      <c r="BI8" s="227"/>
      <c r="BJ8" s="227"/>
      <c r="BK8" s="227"/>
      <c r="BL8" s="227"/>
      <c r="BM8" s="227"/>
      <c r="BN8" s="227"/>
      <c r="BO8" s="227"/>
      <c r="BP8" s="227"/>
      <c r="BQ8" s="232">
        <v>2</v>
      </c>
      <c r="BR8" s="233"/>
      <c r="BS8" s="1008"/>
      <c r="BT8" s="1009"/>
      <c r="BU8" s="1009"/>
      <c r="BV8" s="1009"/>
      <c r="BW8" s="1009"/>
      <c r="BX8" s="1009"/>
      <c r="BY8" s="1009"/>
      <c r="BZ8" s="1009"/>
      <c r="CA8" s="1009"/>
      <c r="CB8" s="1009"/>
      <c r="CC8" s="1009"/>
      <c r="CD8" s="1009"/>
      <c r="CE8" s="1009"/>
      <c r="CF8" s="1009"/>
      <c r="CG8" s="1030"/>
      <c r="CH8" s="1005"/>
      <c r="CI8" s="1006"/>
      <c r="CJ8" s="1006"/>
      <c r="CK8" s="1006"/>
      <c r="CL8" s="1007"/>
      <c r="CM8" s="1005"/>
      <c r="CN8" s="1006"/>
      <c r="CO8" s="1006"/>
      <c r="CP8" s="1006"/>
      <c r="CQ8" s="1007"/>
      <c r="CR8" s="1005"/>
      <c r="CS8" s="1006"/>
      <c r="CT8" s="1006"/>
      <c r="CU8" s="1006"/>
      <c r="CV8" s="1007"/>
      <c r="CW8" s="1005"/>
      <c r="CX8" s="1006"/>
      <c r="CY8" s="1006"/>
      <c r="CZ8" s="1006"/>
      <c r="DA8" s="1007"/>
      <c r="DB8" s="1005"/>
      <c r="DC8" s="1006"/>
      <c r="DD8" s="1006"/>
      <c r="DE8" s="1006"/>
      <c r="DF8" s="1007"/>
      <c r="DG8" s="1005"/>
      <c r="DH8" s="1006"/>
      <c r="DI8" s="1006"/>
      <c r="DJ8" s="1006"/>
      <c r="DK8" s="1007"/>
      <c r="DL8" s="1005"/>
      <c r="DM8" s="1006"/>
      <c r="DN8" s="1006"/>
      <c r="DO8" s="1006"/>
      <c r="DP8" s="1007"/>
      <c r="DQ8" s="1005"/>
      <c r="DR8" s="1006"/>
      <c r="DS8" s="1006"/>
      <c r="DT8" s="1006"/>
      <c r="DU8" s="1007"/>
      <c r="DV8" s="1008"/>
      <c r="DW8" s="1009"/>
      <c r="DX8" s="1009"/>
      <c r="DY8" s="1009"/>
      <c r="DZ8" s="1010"/>
      <c r="EA8" s="228"/>
    </row>
    <row r="9" spans="1:131" s="229" customFormat="1" ht="26.25" customHeight="1" x14ac:dyDescent="0.2">
      <c r="A9" s="232">
        <v>3</v>
      </c>
      <c r="B9" s="1046"/>
      <c r="C9" s="1047"/>
      <c r="D9" s="1047"/>
      <c r="E9" s="1047"/>
      <c r="F9" s="1047"/>
      <c r="G9" s="1047"/>
      <c r="H9" s="1047"/>
      <c r="I9" s="1047"/>
      <c r="J9" s="1047"/>
      <c r="K9" s="1047"/>
      <c r="L9" s="1047"/>
      <c r="M9" s="1047"/>
      <c r="N9" s="1047"/>
      <c r="O9" s="1047"/>
      <c r="P9" s="1048"/>
      <c r="Q9" s="1054"/>
      <c r="R9" s="1055"/>
      <c r="S9" s="1055"/>
      <c r="T9" s="1055"/>
      <c r="U9" s="1055"/>
      <c r="V9" s="1055"/>
      <c r="W9" s="1055"/>
      <c r="X9" s="1055"/>
      <c r="Y9" s="1055"/>
      <c r="Z9" s="1055"/>
      <c r="AA9" s="1055"/>
      <c r="AB9" s="1055"/>
      <c r="AC9" s="1055"/>
      <c r="AD9" s="1055"/>
      <c r="AE9" s="1056"/>
      <c r="AF9" s="1051"/>
      <c r="AG9" s="1052"/>
      <c r="AH9" s="1052"/>
      <c r="AI9" s="1052"/>
      <c r="AJ9" s="1053"/>
      <c r="AK9" s="1096"/>
      <c r="AL9" s="1097"/>
      <c r="AM9" s="1097"/>
      <c r="AN9" s="1097"/>
      <c r="AO9" s="1097"/>
      <c r="AP9" s="1097"/>
      <c r="AQ9" s="1097"/>
      <c r="AR9" s="1097"/>
      <c r="AS9" s="1097"/>
      <c r="AT9" s="1097"/>
      <c r="AU9" s="1098"/>
      <c r="AV9" s="1098"/>
      <c r="AW9" s="1098"/>
      <c r="AX9" s="1098"/>
      <c r="AY9" s="1099"/>
      <c r="AZ9" s="226"/>
      <c r="BA9" s="226"/>
      <c r="BB9" s="226"/>
      <c r="BC9" s="226"/>
      <c r="BD9" s="226"/>
      <c r="BE9" s="227"/>
      <c r="BF9" s="227"/>
      <c r="BG9" s="227"/>
      <c r="BH9" s="227"/>
      <c r="BI9" s="227"/>
      <c r="BJ9" s="227"/>
      <c r="BK9" s="227"/>
      <c r="BL9" s="227"/>
      <c r="BM9" s="227"/>
      <c r="BN9" s="227"/>
      <c r="BO9" s="227"/>
      <c r="BP9" s="227"/>
      <c r="BQ9" s="232">
        <v>3</v>
      </c>
      <c r="BR9" s="233"/>
      <c r="BS9" s="1008"/>
      <c r="BT9" s="1009"/>
      <c r="BU9" s="1009"/>
      <c r="BV9" s="1009"/>
      <c r="BW9" s="1009"/>
      <c r="BX9" s="1009"/>
      <c r="BY9" s="1009"/>
      <c r="BZ9" s="1009"/>
      <c r="CA9" s="1009"/>
      <c r="CB9" s="1009"/>
      <c r="CC9" s="1009"/>
      <c r="CD9" s="1009"/>
      <c r="CE9" s="1009"/>
      <c r="CF9" s="1009"/>
      <c r="CG9" s="1030"/>
      <c r="CH9" s="1005"/>
      <c r="CI9" s="1006"/>
      <c r="CJ9" s="1006"/>
      <c r="CK9" s="1006"/>
      <c r="CL9" s="1007"/>
      <c r="CM9" s="1005"/>
      <c r="CN9" s="1006"/>
      <c r="CO9" s="1006"/>
      <c r="CP9" s="1006"/>
      <c r="CQ9" s="1007"/>
      <c r="CR9" s="1005"/>
      <c r="CS9" s="1006"/>
      <c r="CT9" s="1006"/>
      <c r="CU9" s="1006"/>
      <c r="CV9" s="1007"/>
      <c r="CW9" s="1005"/>
      <c r="CX9" s="1006"/>
      <c r="CY9" s="1006"/>
      <c r="CZ9" s="1006"/>
      <c r="DA9" s="1007"/>
      <c r="DB9" s="1005"/>
      <c r="DC9" s="1006"/>
      <c r="DD9" s="1006"/>
      <c r="DE9" s="1006"/>
      <c r="DF9" s="1007"/>
      <c r="DG9" s="1005"/>
      <c r="DH9" s="1006"/>
      <c r="DI9" s="1006"/>
      <c r="DJ9" s="1006"/>
      <c r="DK9" s="1007"/>
      <c r="DL9" s="1005"/>
      <c r="DM9" s="1006"/>
      <c r="DN9" s="1006"/>
      <c r="DO9" s="1006"/>
      <c r="DP9" s="1007"/>
      <c r="DQ9" s="1005"/>
      <c r="DR9" s="1006"/>
      <c r="DS9" s="1006"/>
      <c r="DT9" s="1006"/>
      <c r="DU9" s="1007"/>
      <c r="DV9" s="1008"/>
      <c r="DW9" s="1009"/>
      <c r="DX9" s="1009"/>
      <c r="DY9" s="1009"/>
      <c r="DZ9" s="1010"/>
      <c r="EA9" s="228"/>
    </row>
    <row r="10" spans="1:131" s="229" customFormat="1" ht="26.25" customHeight="1" x14ac:dyDescent="0.2">
      <c r="A10" s="232">
        <v>4</v>
      </c>
      <c r="B10" s="1046"/>
      <c r="C10" s="1047"/>
      <c r="D10" s="1047"/>
      <c r="E10" s="1047"/>
      <c r="F10" s="1047"/>
      <c r="G10" s="1047"/>
      <c r="H10" s="1047"/>
      <c r="I10" s="1047"/>
      <c r="J10" s="1047"/>
      <c r="K10" s="1047"/>
      <c r="L10" s="1047"/>
      <c r="M10" s="1047"/>
      <c r="N10" s="1047"/>
      <c r="O10" s="1047"/>
      <c r="P10" s="1048"/>
      <c r="Q10" s="1054"/>
      <c r="R10" s="1055"/>
      <c r="S10" s="1055"/>
      <c r="T10" s="1055"/>
      <c r="U10" s="1055"/>
      <c r="V10" s="1055"/>
      <c r="W10" s="1055"/>
      <c r="X10" s="1055"/>
      <c r="Y10" s="1055"/>
      <c r="Z10" s="1055"/>
      <c r="AA10" s="1055"/>
      <c r="AB10" s="1055"/>
      <c r="AC10" s="1055"/>
      <c r="AD10" s="1055"/>
      <c r="AE10" s="1056"/>
      <c r="AF10" s="1051"/>
      <c r="AG10" s="1052"/>
      <c r="AH10" s="1052"/>
      <c r="AI10" s="1052"/>
      <c r="AJ10" s="1053"/>
      <c r="AK10" s="1096"/>
      <c r="AL10" s="1097"/>
      <c r="AM10" s="1097"/>
      <c r="AN10" s="1097"/>
      <c r="AO10" s="1097"/>
      <c r="AP10" s="1097"/>
      <c r="AQ10" s="1097"/>
      <c r="AR10" s="1097"/>
      <c r="AS10" s="1097"/>
      <c r="AT10" s="1097"/>
      <c r="AU10" s="1098"/>
      <c r="AV10" s="1098"/>
      <c r="AW10" s="1098"/>
      <c r="AX10" s="1098"/>
      <c r="AY10" s="1099"/>
      <c r="AZ10" s="226"/>
      <c r="BA10" s="226"/>
      <c r="BB10" s="226"/>
      <c r="BC10" s="226"/>
      <c r="BD10" s="226"/>
      <c r="BE10" s="227"/>
      <c r="BF10" s="227"/>
      <c r="BG10" s="227"/>
      <c r="BH10" s="227"/>
      <c r="BI10" s="227"/>
      <c r="BJ10" s="227"/>
      <c r="BK10" s="227"/>
      <c r="BL10" s="227"/>
      <c r="BM10" s="227"/>
      <c r="BN10" s="227"/>
      <c r="BO10" s="227"/>
      <c r="BP10" s="227"/>
      <c r="BQ10" s="232">
        <v>4</v>
      </c>
      <c r="BR10" s="233"/>
      <c r="BS10" s="1008"/>
      <c r="BT10" s="1009"/>
      <c r="BU10" s="1009"/>
      <c r="BV10" s="1009"/>
      <c r="BW10" s="1009"/>
      <c r="BX10" s="1009"/>
      <c r="BY10" s="1009"/>
      <c r="BZ10" s="1009"/>
      <c r="CA10" s="1009"/>
      <c r="CB10" s="1009"/>
      <c r="CC10" s="1009"/>
      <c r="CD10" s="1009"/>
      <c r="CE10" s="1009"/>
      <c r="CF10" s="1009"/>
      <c r="CG10" s="1030"/>
      <c r="CH10" s="1005"/>
      <c r="CI10" s="1006"/>
      <c r="CJ10" s="1006"/>
      <c r="CK10" s="1006"/>
      <c r="CL10" s="1007"/>
      <c r="CM10" s="1005"/>
      <c r="CN10" s="1006"/>
      <c r="CO10" s="1006"/>
      <c r="CP10" s="1006"/>
      <c r="CQ10" s="1007"/>
      <c r="CR10" s="1005"/>
      <c r="CS10" s="1006"/>
      <c r="CT10" s="1006"/>
      <c r="CU10" s="1006"/>
      <c r="CV10" s="1007"/>
      <c r="CW10" s="1005"/>
      <c r="CX10" s="1006"/>
      <c r="CY10" s="1006"/>
      <c r="CZ10" s="1006"/>
      <c r="DA10" s="1007"/>
      <c r="DB10" s="1005"/>
      <c r="DC10" s="1006"/>
      <c r="DD10" s="1006"/>
      <c r="DE10" s="1006"/>
      <c r="DF10" s="1007"/>
      <c r="DG10" s="1005"/>
      <c r="DH10" s="1006"/>
      <c r="DI10" s="1006"/>
      <c r="DJ10" s="1006"/>
      <c r="DK10" s="1007"/>
      <c r="DL10" s="1005"/>
      <c r="DM10" s="1006"/>
      <c r="DN10" s="1006"/>
      <c r="DO10" s="1006"/>
      <c r="DP10" s="1007"/>
      <c r="DQ10" s="1005"/>
      <c r="DR10" s="1006"/>
      <c r="DS10" s="1006"/>
      <c r="DT10" s="1006"/>
      <c r="DU10" s="1007"/>
      <c r="DV10" s="1008"/>
      <c r="DW10" s="1009"/>
      <c r="DX10" s="1009"/>
      <c r="DY10" s="1009"/>
      <c r="DZ10" s="1010"/>
      <c r="EA10" s="228"/>
    </row>
    <row r="11" spans="1:131" s="229" customFormat="1" ht="26.25" customHeight="1" x14ac:dyDescent="0.2">
      <c r="A11" s="232">
        <v>5</v>
      </c>
      <c r="B11" s="1046"/>
      <c r="C11" s="1047"/>
      <c r="D11" s="1047"/>
      <c r="E11" s="1047"/>
      <c r="F11" s="1047"/>
      <c r="G11" s="1047"/>
      <c r="H11" s="1047"/>
      <c r="I11" s="1047"/>
      <c r="J11" s="1047"/>
      <c r="K11" s="1047"/>
      <c r="L11" s="1047"/>
      <c r="M11" s="1047"/>
      <c r="N11" s="1047"/>
      <c r="O11" s="1047"/>
      <c r="P11" s="1048"/>
      <c r="Q11" s="1054"/>
      <c r="R11" s="1055"/>
      <c r="S11" s="1055"/>
      <c r="T11" s="1055"/>
      <c r="U11" s="1055"/>
      <c r="V11" s="1055"/>
      <c r="W11" s="1055"/>
      <c r="X11" s="1055"/>
      <c r="Y11" s="1055"/>
      <c r="Z11" s="1055"/>
      <c r="AA11" s="1055"/>
      <c r="AB11" s="1055"/>
      <c r="AC11" s="1055"/>
      <c r="AD11" s="1055"/>
      <c r="AE11" s="1056"/>
      <c r="AF11" s="1051"/>
      <c r="AG11" s="1052"/>
      <c r="AH11" s="1052"/>
      <c r="AI11" s="1052"/>
      <c r="AJ11" s="1053"/>
      <c r="AK11" s="1096"/>
      <c r="AL11" s="1097"/>
      <c r="AM11" s="1097"/>
      <c r="AN11" s="1097"/>
      <c r="AO11" s="1097"/>
      <c r="AP11" s="1097"/>
      <c r="AQ11" s="1097"/>
      <c r="AR11" s="1097"/>
      <c r="AS11" s="1097"/>
      <c r="AT11" s="1097"/>
      <c r="AU11" s="1098"/>
      <c r="AV11" s="1098"/>
      <c r="AW11" s="1098"/>
      <c r="AX11" s="1098"/>
      <c r="AY11" s="1099"/>
      <c r="AZ11" s="226"/>
      <c r="BA11" s="226"/>
      <c r="BB11" s="226"/>
      <c r="BC11" s="226"/>
      <c r="BD11" s="226"/>
      <c r="BE11" s="227"/>
      <c r="BF11" s="227"/>
      <c r="BG11" s="227"/>
      <c r="BH11" s="227"/>
      <c r="BI11" s="227"/>
      <c r="BJ11" s="227"/>
      <c r="BK11" s="227"/>
      <c r="BL11" s="227"/>
      <c r="BM11" s="227"/>
      <c r="BN11" s="227"/>
      <c r="BO11" s="227"/>
      <c r="BP11" s="227"/>
      <c r="BQ11" s="232">
        <v>5</v>
      </c>
      <c r="BR11" s="233"/>
      <c r="BS11" s="1008"/>
      <c r="BT11" s="1009"/>
      <c r="BU11" s="1009"/>
      <c r="BV11" s="1009"/>
      <c r="BW11" s="1009"/>
      <c r="BX11" s="1009"/>
      <c r="BY11" s="1009"/>
      <c r="BZ11" s="1009"/>
      <c r="CA11" s="1009"/>
      <c r="CB11" s="1009"/>
      <c r="CC11" s="1009"/>
      <c r="CD11" s="1009"/>
      <c r="CE11" s="1009"/>
      <c r="CF11" s="1009"/>
      <c r="CG11" s="1030"/>
      <c r="CH11" s="1005"/>
      <c r="CI11" s="1006"/>
      <c r="CJ11" s="1006"/>
      <c r="CK11" s="1006"/>
      <c r="CL11" s="1007"/>
      <c r="CM11" s="1005"/>
      <c r="CN11" s="1006"/>
      <c r="CO11" s="1006"/>
      <c r="CP11" s="1006"/>
      <c r="CQ11" s="1007"/>
      <c r="CR11" s="1005"/>
      <c r="CS11" s="1006"/>
      <c r="CT11" s="1006"/>
      <c r="CU11" s="1006"/>
      <c r="CV11" s="1007"/>
      <c r="CW11" s="1005"/>
      <c r="CX11" s="1006"/>
      <c r="CY11" s="1006"/>
      <c r="CZ11" s="1006"/>
      <c r="DA11" s="1007"/>
      <c r="DB11" s="1005"/>
      <c r="DC11" s="1006"/>
      <c r="DD11" s="1006"/>
      <c r="DE11" s="1006"/>
      <c r="DF11" s="1007"/>
      <c r="DG11" s="1005"/>
      <c r="DH11" s="1006"/>
      <c r="DI11" s="1006"/>
      <c r="DJ11" s="1006"/>
      <c r="DK11" s="1007"/>
      <c r="DL11" s="1005"/>
      <c r="DM11" s="1006"/>
      <c r="DN11" s="1006"/>
      <c r="DO11" s="1006"/>
      <c r="DP11" s="1007"/>
      <c r="DQ11" s="1005"/>
      <c r="DR11" s="1006"/>
      <c r="DS11" s="1006"/>
      <c r="DT11" s="1006"/>
      <c r="DU11" s="1007"/>
      <c r="DV11" s="1008"/>
      <c r="DW11" s="1009"/>
      <c r="DX11" s="1009"/>
      <c r="DY11" s="1009"/>
      <c r="DZ11" s="1010"/>
      <c r="EA11" s="228"/>
    </row>
    <row r="12" spans="1:131" s="229" customFormat="1" ht="26.25" customHeight="1" x14ac:dyDescent="0.2">
      <c r="A12" s="232">
        <v>6</v>
      </c>
      <c r="B12" s="1046"/>
      <c r="C12" s="1047"/>
      <c r="D12" s="1047"/>
      <c r="E12" s="1047"/>
      <c r="F12" s="1047"/>
      <c r="G12" s="1047"/>
      <c r="H12" s="1047"/>
      <c r="I12" s="1047"/>
      <c r="J12" s="1047"/>
      <c r="K12" s="1047"/>
      <c r="L12" s="1047"/>
      <c r="M12" s="1047"/>
      <c r="N12" s="1047"/>
      <c r="O12" s="1047"/>
      <c r="P12" s="1048"/>
      <c r="Q12" s="1054"/>
      <c r="R12" s="1055"/>
      <c r="S12" s="1055"/>
      <c r="T12" s="1055"/>
      <c r="U12" s="1055"/>
      <c r="V12" s="1055"/>
      <c r="W12" s="1055"/>
      <c r="X12" s="1055"/>
      <c r="Y12" s="1055"/>
      <c r="Z12" s="1055"/>
      <c r="AA12" s="1055"/>
      <c r="AB12" s="1055"/>
      <c r="AC12" s="1055"/>
      <c r="AD12" s="1055"/>
      <c r="AE12" s="1056"/>
      <c r="AF12" s="1051"/>
      <c r="AG12" s="1052"/>
      <c r="AH12" s="1052"/>
      <c r="AI12" s="1052"/>
      <c r="AJ12" s="1053"/>
      <c r="AK12" s="1096"/>
      <c r="AL12" s="1097"/>
      <c r="AM12" s="1097"/>
      <c r="AN12" s="1097"/>
      <c r="AO12" s="1097"/>
      <c r="AP12" s="1097"/>
      <c r="AQ12" s="1097"/>
      <c r="AR12" s="1097"/>
      <c r="AS12" s="1097"/>
      <c r="AT12" s="1097"/>
      <c r="AU12" s="1098"/>
      <c r="AV12" s="1098"/>
      <c r="AW12" s="1098"/>
      <c r="AX12" s="1098"/>
      <c r="AY12" s="1099"/>
      <c r="AZ12" s="226"/>
      <c r="BA12" s="226"/>
      <c r="BB12" s="226"/>
      <c r="BC12" s="226"/>
      <c r="BD12" s="226"/>
      <c r="BE12" s="227"/>
      <c r="BF12" s="227"/>
      <c r="BG12" s="227"/>
      <c r="BH12" s="227"/>
      <c r="BI12" s="227"/>
      <c r="BJ12" s="227"/>
      <c r="BK12" s="227"/>
      <c r="BL12" s="227"/>
      <c r="BM12" s="227"/>
      <c r="BN12" s="227"/>
      <c r="BO12" s="227"/>
      <c r="BP12" s="227"/>
      <c r="BQ12" s="232">
        <v>6</v>
      </c>
      <c r="BR12" s="233"/>
      <c r="BS12" s="1008"/>
      <c r="BT12" s="1009"/>
      <c r="BU12" s="1009"/>
      <c r="BV12" s="1009"/>
      <c r="BW12" s="1009"/>
      <c r="BX12" s="1009"/>
      <c r="BY12" s="1009"/>
      <c r="BZ12" s="1009"/>
      <c r="CA12" s="1009"/>
      <c r="CB12" s="1009"/>
      <c r="CC12" s="1009"/>
      <c r="CD12" s="1009"/>
      <c r="CE12" s="1009"/>
      <c r="CF12" s="1009"/>
      <c r="CG12" s="1030"/>
      <c r="CH12" s="1005"/>
      <c r="CI12" s="1006"/>
      <c r="CJ12" s="1006"/>
      <c r="CK12" s="1006"/>
      <c r="CL12" s="1007"/>
      <c r="CM12" s="1005"/>
      <c r="CN12" s="1006"/>
      <c r="CO12" s="1006"/>
      <c r="CP12" s="1006"/>
      <c r="CQ12" s="1007"/>
      <c r="CR12" s="1005"/>
      <c r="CS12" s="1006"/>
      <c r="CT12" s="1006"/>
      <c r="CU12" s="1006"/>
      <c r="CV12" s="1007"/>
      <c r="CW12" s="1005"/>
      <c r="CX12" s="1006"/>
      <c r="CY12" s="1006"/>
      <c r="CZ12" s="1006"/>
      <c r="DA12" s="1007"/>
      <c r="DB12" s="1005"/>
      <c r="DC12" s="1006"/>
      <c r="DD12" s="1006"/>
      <c r="DE12" s="1006"/>
      <c r="DF12" s="1007"/>
      <c r="DG12" s="1005"/>
      <c r="DH12" s="1006"/>
      <c r="DI12" s="1006"/>
      <c r="DJ12" s="1006"/>
      <c r="DK12" s="1007"/>
      <c r="DL12" s="1005"/>
      <c r="DM12" s="1006"/>
      <c r="DN12" s="1006"/>
      <c r="DO12" s="1006"/>
      <c r="DP12" s="1007"/>
      <c r="DQ12" s="1005"/>
      <c r="DR12" s="1006"/>
      <c r="DS12" s="1006"/>
      <c r="DT12" s="1006"/>
      <c r="DU12" s="1007"/>
      <c r="DV12" s="1008"/>
      <c r="DW12" s="1009"/>
      <c r="DX12" s="1009"/>
      <c r="DY12" s="1009"/>
      <c r="DZ12" s="1010"/>
      <c r="EA12" s="228"/>
    </row>
    <row r="13" spans="1:131" s="229" customFormat="1" ht="26.25" customHeight="1" x14ac:dyDescent="0.2">
      <c r="A13" s="232">
        <v>7</v>
      </c>
      <c r="B13" s="1046"/>
      <c r="C13" s="1047"/>
      <c r="D13" s="1047"/>
      <c r="E13" s="1047"/>
      <c r="F13" s="1047"/>
      <c r="G13" s="1047"/>
      <c r="H13" s="1047"/>
      <c r="I13" s="1047"/>
      <c r="J13" s="1047"/>
      <c r="K13" s="1047"/>
      <c r="L13" s="1047"/>
      <c r="M13" s="1047"/>
      <c r="N13" s="1047"/>
      <c r="O13" s="1047"/>
      <c r="P13" s="1048"/>
      <c r="Q13" s="1054"/>
      <c r="R13" s="1055"/>
      <c r="S13" s="1055"/>
      <c r="T13" s="1055"/>
      <c r="U13" s="1055"/>
      <c r="V13" s="1055"/>
      <c r="W13" s="1055"/>
      <c r="X13" s="1055"/>
      <c r="Y13" s="1055"/>
      <c r="Z13" s="1055"/>
      <c r="AA13" s="1055"/>
      <c r="AB13" s="1055"/>
      <c r="AC13" s="1055"/>
      <c r="AD13" s="1055"/>
      <c r="AE13" s="1056"/>
      <c r="AF13" s="1051"/>
      <c r="AG13" s="1052"/>
      <c r="AH13" s="1052"/>
      <c r="AI13" s="1052"/>
      <c r="AJ13" s="1053"/>
      <c r="AK13" s="1096"/>
      <c r="AL13" s="1097"/>
      <c r="AM13" s="1097"/>
      <c r="AN13" s="1097"/>
      <c r="AO13" s="1097"/>
      <c r="AP13" s="1097"/>
      <c r="AQ13" s="1097"/>
      <c r="AR13" s="1097"/>
      <c r="AS13" s="1097"/>
      <c r="AT13" s="1097"/>
      <c r="AU13" s="1098"/>
      <c r="AV13" s="1098"/>
      <c r="AW13" s="1098"/>
      <c r="AX13" s="1098"/>
      <c r="AY13" s="1099"/>
      <c r="AZ13" s="226"/>
      <c r="BA13" s="226"/>
      <c r="BB13" s="226"/>
      <c r="BC13" s="226"/>
      <c r="BD13" s="226"/>
      <c r="BE13" s="227"/>
      <c r="BF13" s="227"/>
      <c r="BG13" s="227"/>
      <c r="BH13" s="227"/>
      <c r="BI13" s="227"/>
      <c r="BJ13" s="227"/>
      <c r="BK13" s="227"/>
      <c r="BL13" s="227"/>
      <c r="BM13" s="227"/>
      <c r="BN13" s="227"/>
      <c r="BO13" s="227"/>
      <c r="BP13" s="227"/>
      <c r="BQ13" s="232">
        <v>7</v>
      </c>
      <c r="BR13" s="233"/>
      <c r="BS13" s="1008"/>
      <c r="BT13" s="1009"/>
      <c r="BU13" s="1009"/>
      <c r="BV13" s="1009"/>
      <c r="BW13" s="1009"/>
      <c r="BX13" s="1009"/>
      <c r="BY13" s="1009"/>
      <c r="BZ13" s="1009"/>
      <c r="CA13" s="1009"/>
      <c r="CB13" s="1009"/>
      <c r="CC13" s="1009"/>
      <c r="CD13" s="1009"/>
      <c r="CE13" s="1009"/>
      <c r="CF13" s="1009"/>
      <c r="CG13" s="1030"/>
      <c r="CH13" s="1005"/>
      <c r="CI13" s="1006"/>
      <c r="CJ13" s="1006"/>
      <c r="CK13" s="1006"/>
      <c r="CL13" s="1007"/>
      <c r="CM13" s="1005"/>
      <c r="CN13" s="1006"/>
      <c r="CO13" s="1006"/>
      <c r="CP13" s="1006"/>
      <c r="CQ13" s="1007"/>
      <c r="CR13" s="1005"/>
      <c r="CS13" s="1006"/>
      <c r="CT13" s="1006"/>
      <c r="CU13" s="1006"/>
      <c r="CV13" s="1007"/>
      <c r="CW13" s="1005"/>
      <c r="CX13" s="1006"/>
      <c r="CY13" s="1006"/>
      <c r="CZ13" s="1006"/>
      <c r="DA13" s="1007"/>
      <c r="DB13" s="1005"/>
      <c r="DC13" s="1006"/>
      <c r="DD13" s="1006"/>
      <c r="DE13" s="1006"/>
      <c r="DF13" s="1007"/>
      <c r="DG13" s="1005"/>
      <c r="DH13" s="1006"/>
      <c r="DI13" s="1006"/>
      <c r="DJ13" s="1006"/>
      <c r="DK13" s="1007"/>
      <c r="DL13" s="1005"/>
      <c r="DM13" s="1006"/>
      <c r="DN13" s="1006"/>
      <c r="DO13" s="1006"/>
      <c r="DP13" s="1007"/>
      <c r="DQ13" s="1005"/>
      <c r="DR13" s="1006"/>
      <c r="DS13" s="1006"/>
      <c r="DT13" s="1006"/>
      <c r="DU13" s="1007"/>
      <c r="DV13" s="1008"/>
      <c r="DW13" s="1009"/>
      <c r="DX13" s="1009"/>
      <c r="DY13" s="1009"/>
      <c r="DZ13" s="1010"/>
      <c r="EA13" s="228"/>
    </row>
    <row r="14" spans="1:131" s="229" customFormat="1" ht="26.25" customHeight="1" x14ac:dyDescent="0.2">
      <c r="A14" s="232">
        <v>8</v>
      </c>
      <c r="B14" s="1046"/>
      <c r="C14" s="1047"/>
      <c r="D14" s="1047"/>
      <c r="E14" s="1047"/>
      <c r="F14" s="1047"/>
      <c r="G14" s="1047"/>
      <c r="H14" s="1047"/>
      <c r="I14" s="1047"/>
      <c r="J14" s="1047"/>
      <c r="K14" s="1047"/>
      <c r="L14" s="1047"/>
      <c r="M14" s="1047"/>
      <c r="N14" s="1047"/>
      <c r="O14" s="1047"/>
      <c r="P14" s="1048"/>
      <c r="Q14" s="1054"/>
      <c r="R14" s="1055"/>
      <c r="S14" s="1055"/>
      <c r="T14" s="1055"/>
      <c r="U14" s="1055"/>
      <c r="V14" s="1055"/>
      <c r="W14" s="1055"/>
      <c r="X14" s="1055"/>
      <c r="Y14" s="1055"/>
      <c r="Z14" s="1055"/>
      <c r="AA14" s="1055"/>
      <c r="AB14" s="1055"/>
      <c r="AC14" s="1055"/>
      <c r="AD14" s="1055"/>
      <c r="AE14" s="1056"/>
      <c r="AF14" s="1051"/>
      <c r="AG14" s="1052"/>
      <c r="AH14" s="1052"/>
      <c r="AI14" s="1052"/>
      <c r="AJ14" s="1053"/>
      <c r="AK14" s="1096"/>
      <c r="AL14" s="1097"/>
      <c r="AM14" s="1097"/>
      <c r="AN14" s="1097"/>
      <c r="AO14" s="1097"/>
      <c r="AP14" s="1097"/>
      <c r="AQ14" s="1097"/>
      <c r="AR14" s="1097"/>
      <c r="AS14" s="1097"/>
      <c r="AT14" s="1097"/>
      <c r="AU14" s="1098"/>
      <c r="AV14" s="1098"/>
      <c r="AW14" s="1098"/>
      <c r="AX14" s="1098"/>
      <c r="AY14" s="1099"/>
      <c r="AZ14" s="226"/>
      <c r="BA14" s="226"/>
      <c r="BB14" s="226"/>
      <c r="BC14" s="226"/>
      <c r="BD14" s="226"/>
      <c r="BE14" s="227"/>
      <c r="BF14" s="227"/>
      <c r="BG14" s="227"/>
      <c r="BH14" s="227"/>
      <c r="BI14" s="227"/>
      <c r="BJ14" s="227"/>
      <c r="BK14" s="227"/>
      <c r="BL14" s="227"/>
      <c r="BM14" s="227"/>
      <c r="BN14" s="227"/>
      <c r="BO14" s="227"/>
      <c r="BP14" s="227"/>
      <c r="BQ14" s="232">
        <v>8</v>
      </c>
      <c r="BR14" s="233"/>
      <c r="BS14" s="1008"/>
      <c r="BT14" s="1009"/>
      <c r="BU14" s="1009"/>
      <c r="BV14" s="1009"/>
      <c r="BW14" s="1009"/>
      <c r="BX14" s="1009"/>
      <c r="BY14" s="1009"/>
      <c r="BZ14" s="1009"/>
      <c r="CA14" s="1009"/>
      <c r="CB14" s="1009"/>
      <c r="CC14" s="1009"/>
      <c r="CD14" s="1009"/>
      <c r="CE14" s="1009"/>
      <c r="CF14" s="1009"/>
      <c r="CG14" s="1030"/>
      <c r="CH14" s="1005"/>
      <c r="CI14" s="1006"/>
      <c r="CJ14" s="1006"/>
      <c r="CK14" s="1006"/>
      <c r="CL14" s="1007"/>
      <c r="CM14" s="1005"/>
      <c r="CN14" s="1006"/>
      <c r="CO14" s="1006"/>
      <c r="CP14" s="1006"/>
      <c r="CQ14" s="1007"/>
      <c r="CR14" s="1005"/>
      <c r="CS14" s="1006"/>
      <c r="CT14" s="1006"/>
      <c r="CU14" s="1006"/>
      <c r="CV14" s="1007"/>
      <c r="CW14" s="1005"/>
      <c r="CX14" s="1006"/>
      <c r="CY14" s="1006"/>
      <c r="CZ14" s="1006"/>
      <c r="DA14" s="1007"/>
      <c r="DB14" s="1005"/>
      <c r="DC14" s="1006"/>
      <c r="DD14" s="1006"/>
      <c r="DE14" s="1006"/>
      <c r="DF14" s="1007"/>
      <c r="DG14" s="1005"/>
      <c r="DH14" s="1006"/>
      <c r="DI14" s="1006"/>
      <c r="DJ14" s="1006"/>
      <c r="DK14" s="1007"/>
      <c r="DL14" s="1005"/>
      <c r="DM14" s="1006"/>
      <c r="DN14" s="1006"/>
      <c r="DO14" s="1006"/>
      <c r="DP14" s="1007"/>
      <c r="DQ14" s="1005"/>
      <c r="DR14" s="1006"/>
      <c r="DS14" s="1006"/>
      <c r="DT14" s="1006"/>
      <c r="DU14" s="1007"/>
      <c r="DV14" s="1008"/>
      <c r="DW14" s="1009"/>
      <c r="DX14" s="1009"/>
      <c r="DY14" s="1009"/>
      <c r="DZ14" s="1010"/>
      <c r="EA14" s="228"/>
    </row>
    <row r="15" spans="1:131" s="229" customFormat="1" ht="26.25" customHeight="1" x14ac:dyDescent="0.2">
      <c r="A15" s="232">
        <v>9</v>
      </c>
      <c r="B15" s="1046"/>
      <c r="C15" s="1047"/>
      <c r="D15" s="1047"/>
      <c r="E15" s="1047"/>
      <c r="F15" s="1047"/>
      <c r="G15" s="1047"/>
      <c r="H15" s="1047"/>
      <c r="I15" s="1047"/>
      <c r="J15" s="1047"/>
      <c r="K15" s="1047"/>
      <c r="L15" s="1047"/>
      <c r="M15" s="1047"/>
      <c r="N15" s="1047"/>
      <c r="O15" s="1047"/>
      <c r="P15" s="1048"/>
      <c r="Q15" s="1054"/>
      <c r="R15" s="1055"/>
      <c r="S15" s="1055"/>
      <c r="T15" s="1055"/>
      <c r="U15" s="1055"/>
      <c r="V15" s="1055"/>
      <c r="W15" s="1055"/>
      <c r="X15" s="1055"/>
      <c r="Y15" s="1055"/>
      <c r="Z15" s="1055"/>
      <c r="AA15" s="1055"/>
      <c r="AB15" s="1055"/>
      <c r="AC15" s="1055"/>
      <c r="AD15" s="1055"/>
      <c r="AE15" s="1056"/>
      <c r="AF15" s="1051"/>
      <c r="AG15" s="1052"/>
      <c r="AH15" s="1052"/>
      <c r="AI15" s="1052"/>
      <c r="AJ15" s="1053"/>
      <c r="AK15" s="1096"/>
      <c r="AL15" s="1097"/>
      <c r="AM15" s="1097"/>
      <c r="AN15" s="1097"/>
      <c r="AO15" s="1097"/>
      <c r="AP15" s="1097"/>
      <c r="AQ15" s="1097"/>
      <c r="AR15" s="1097"/>
      <c r="AS15" s="1097"/>
      <c r="AT15" s="1097"/>
      <c r="AU15" s="1098"/>
      <c r="AV15" s="1098"/>
      <c r="AW15" s="1098"/>
      <c r="AX15" s="1098"/>
      <c r="AY15" s="1099"/>
      <c r="AZ15" s="226"/>
      <c r="BA15" s="226"/>
      <c r="BB15" s="226"/>
      <c r="BC15" s="226"/>
      <c r="BD15" s="226"/>
      <c r="BE15" s="227"/>
      <c r="BF15" s="227"/>
      <c r="BG15" s="227"/>
      <c r="BH15" s="227"/>
      <c r="BI15" s="227"/>
      <c r="BJ15" s="227"/>
      <c r="BK15" s="227"/>
      <c r="BL15" s="227"/>
      <c r="BM15" s="227"/>
      <c r="BN15" s="227"/>
      <c r="BO15" s="227"/>
      <c r="BP15" s="227"/>
      <c r="BQ15" s="232">
        <v>9</v>
      </c>
      <c r="BR15" s="233"/>
      <c r="BS15" s="1008"/>
      <c r="BT15" s="1009"/>
      <c r="BU15" s="1009"/>
      <c r="BV15" s="1009"/>
      <c r="BW15" s="1009"/>
      <c r="BX15" s="1009"/>
      <c r="BY15" s="1009"/>
      <c r="BZ15" s="1009"/>
      <c r="CA15" s="1009"/>
      <c r="CB15" s="1009"/>
      <c r="CC15" s="1009"/>
      <c r="CD15" s="1009"/>
      <c r="CE15" s="1009"/>
      <c r="CF15" s="1009"/>
      <c r="CG15" s="1030"/>
      <c r="CH15" s="1005"/>
      <c r="CI15" s="1006"/>
      <c r="CJ15" s="1006"/>
      <c r="CK15" s="1006"/>
      <c r="CL15" s="1007"/>
      <c r="CM15" s="1005"/>
      <c r="CN15" s="1006"/>
      <c r="CO15" s="1006"/>
      <c r="CP15" s="1006"/>
      <c r="CQ15" s="1007"/>
      <c r="CR15" s="1005"/>
      <c r="CS15" s="1006"/>
      <c r="CT15" s="1006"/>
      <c r="CU15" s="1006"/>
      <c r="CV15" s="1007"/>
      <c r="CW15" s="1005"/>
      <c r="CX15" s="1006"/>
      <c r="CY15" s="1006"/>
      <c r="CZ15" s="1006"/>
      <c r="DA15" s="1007"/>
      <c r="DB15" s="1005"/>
      <c r="DC15" s="1006"/>
      <c r="DD15" s="1006"/>
      <c r="DE15" s="1006"/>
      <c r="DF15" s="1007"/>
      <c r="DG15" s="1005"/>
      <c r="DH15" s="1006"/>
      <c r="DI15" s="1006"/>
      <c r="DJ15" s="1006"/>
      <c r="DK15" s="1007"/>
      <c r="DL15" s="1005"/>
      <c r="DM15" s="1006"/>
      <c r="DN15" s="1006"/>
      <c r="DO15" s="1006"/>
      <c r="DP15" s="1007"/>
      <c r="DQ15" s="1005"/>
      <c r="DR15" s="1006"/>
      <c r="DS15" s="1006"/>
      <c r="DT15" s="1006"/>
      <c r="DU15" s="1007"/>
      <c r="DV15" s="1008"/>
      <c r="DW15" s="1009"/>
      <c r="DX15" s="1009"/>
      <c r="DY15" s="1009"/>
      <c r="DZ15" s="1010"/>
      <c r="EA15" s="228"/>
    </row>
    <row r="16" spans="1:131" s="229" customFormat="1" ht="26.25" customHeight="1" x14ac:dyDescent="0.2">
      <c r="A16" s="232">
        <v>10</v>
      </c>
      <c r="B16" s="1046"/>
      <c r="C16" s="1047"/>
      <c r="D16" s="1047"/>
      <c r="E16" s="1047"/>
      <c r="F16" s="1047"/>
      <c r="G16" s="1047"/>
      <c r="H16" s="1047"/>
      <c r="I16" s="1047"/>
      <c r="J16" s="1047"/>
      <c r="K16" s="1047"/>
      <c r="L16" s="1047"/>
      <c r="M16" s="1047"/>
      <c r="N16" s="1047"/>
      <c r="O16" s="1047"/>
      <c r="P16" s="1048"/>
      <c r="Q16" s="1054"/>
      <c r="R16" s="1055"/>
      <c r="S16" s="1055"/>
      <c r="T16" s="1055"/>
      <c r="U16" s="1055"/>
      <c r="V16" s="1055"/>
      <c r="W16" s="1055"/>
      <c r="X16" s="1055"/>
      <c r="Y16" s="1055"/>
      <c r="Z16" s="1055"/>
      <c r="AA16" s="1055"/>
      <c r="AB16" s="1055"/>
      <c r="AC16" s="1055"/>
      <c r="AD16" s="1055"/>
      <c r="AE16" s="1056"/>
      <c r="AF16" s="1051"/>
      <c r="AG16" s="1052"/>
      <c r="AH16" s="1052"/>
      <c r="AI16" s="1052"/>
      <c r="AJ16" s="1053"/>
      <c r="AK16" s="1096"/>
      <c r="AL16" s="1097"/>
      <c r="AM16" s="1097"/>
      <c r="AN16" s="1097"/>
      <c r="AO16" s="1097"/>
      <c r="AP16" s="1097"/>
      <c r="AQ16" s="1097"/>
      <c r="AR16" s="1097"/>
      <c r="AS16" s="1097"/>
      <c r="AT16" s="1097"/>
      <c r="AU16" s="1098"/>
      <c r="AV16" s="1098"/>
      <c r="AW16" s="1098"/>
      <c r="AX16" s="1098"/>
      <c r="AY16" s="1099"/>
      <c r="AZ16" s="226"/>
      <c r="BA16" s="226"/>
      <c r="BB16" s="226"/>
      <c r="BC16" s="226"/>
      <c r="BD16" s="226"/>
      <c r="BE16" s="227"/>
      <c r="BF16" s="227"/>
      <c r="BG16" s="227"/>
      <c r="BH16" s="227"/>
      <c r="BI16" s="227"/>
      <c r="BJ16" s="227"/>
      <c r="BK16" s="227"/>
      <c r="BL16" s="227"/>
      <c r="BM16" s="227"/>
      <c r="BN16" s="227"/>
      <c r="BO16" s="227"/>
      <c r="BP16" s="227"/>
      <c r="BQ16" s="232">
        <v>10</v>
      </c>
      <c r="BR16" s="233"/>
      <c r="BS16" s="1008"/>
      <c r="BT16" s="1009"/>
      <c r="BU16" s="1009"/>
      <c r="BV16" s="1009"/>
      <c r="BW16" s="1009"/>
      <c r="BX16" s="1009"/>
      <c r="BY16" s="1009"/>
      <c r="BZ16" s="1009"/>
      <c r="CA16" s="1009"/>
      <c r="CB16" s="1009"/>
      <c r="CC16" s="1009"/>
      <c r="CD16" s="1009"/>
      <c r="CE16" s="1009"/>
      <c r="CF16" s="1009"/>
      <c r="CG16" s="1030"/>
      <c r="CH16" s="1005"/>
      <c r="CI16" s="1006"/>
      <c r="CJ16" s="1006"/>
      <c r="CK16" s="1006"/>
      <c r="CL16" s="1007"/>
      <c r="CM16" s="1005"/>
      <c r="CN16" s="1006"/>
      <c r="CO16" s="1006"/>
      <c r="CP16" s="1006"/>
      <c r="CQ16" s="1007"/>
      <c r="CR16" s="1005"/>
      <c r="CS16" s="1006"/>
      <c r="CT16" s="1006"/>
      <c r="CU16" s="1006"/>
      <c r="CV16" s="1007"/>
      <c r="CW16" s="1005"/>
      <c r="CX16" s="1006"/>
      <c r="CY16" s="1006"/>
      <c r="CZ16" s="1006"/>
      <c r="DA16" s="1007"/>
      <c r="DB16" s="1005"/>
      <c r="DC16" s="1006"/>
      <c r="DD16" s="1006"/>
      <c r="DE16" s="1006"/>
      <c r="DF16" s="1007"/>
      <c r="DG16" s="1005"/>
      <c r="DH16" s="1006"/>
      <c r="DI16" s="1006"/>
      <c r="DJ16" s="1006"/>
      <c r="DK16" s="1007"/>
      <c r="DL16" s="1005"/>
      <c r="DM16" s="1006"/>
      <c r="DN16" s="1006"/>
      <c r="DO16" s="1006"/>
      <c r="DP16" s="1007"/>
      <c r="DQ16" s="1005"/>
      <c r="DR16" s="1006"/>
      <c r="DS16" s="1006"/>
      <c r="DT16" s="1006"/>
      <c r="DU16" s="1007"/>
      <c r="DV16" s="1008"/>
      <c r="DW16" s="1009"/>
      <c r="DX16" s="1009"/>
      <c r="DY16" s="1009"/>
      <c r="DZ16" s="1010"/>
      <c r="EA16" s="228"/>
    </row>
    <row r="17" spans="1:131" s="229" customFormat="1" ht="26.25" customHeight="1" x14ac:dyDescent="0.2">
      <c r="A17" s="232">
        <v>11</v>
      </c>
      <c r="B17" s="1046"/>
      <c r="C17" s="1047"/>
      <c r="D17" s="1047"/>
      <c r="E17" s="1047"/>
      <c r="F17" s="1047"/>
      <c r="G17" s="1047"/>
      <c r="H17" s="1047"/>
      <c r="I17" s="1047"/>
      <c r="J17" s="1047"/>
      <c r="K17" s="1047"/>
      <c r="L17" s="1047"/>
      <c r="M17" s="1047"/>
      <c r="N17" s="1047"/>
      <c r="O17" s="1047"/>
      <c r="P17" s="1048"/>
      <c r="Q17" s="1054"/>
      <c r="R17" s="1055"/>
      <c r="S17" s="1055"/>
      <c r="T17" s="1055"/>
      <c r="U17" s="1055"/>
      <c r="V17" s="1055"/>
      <c r="W17" s="1055"/>
      <c r="X17" s="1055"/>
      <c r="Y17" s="1055"/>
      <c r="Z17" s="1055"/>
      <c r="AA17" s="1055"/>
      <c r="AB17" s="1055"/>
      <c r="AC17" s="1055"/>
      <c r="AD17" s="1055"/>
      <c r="AE17" s="1056"/>
      <c r="AF17" s="1051"/>
      <c r="AG17" s="1052"/>
      <c r="AH17" s="1052"/>
      <c r="AI17" s="1052"/>
      <c r="AJ17" s="1053"/>
      <c r="AK17" s="1096"/>
      <c r="AL17" s="1097"/>
      <c r="AM17" s="1097"/>
      <c r="AN17" s="1097"/>
      <c r="AO17" s="1097"/>
      <c r="AP17" s="1097"/>
      <c r="AQ17" s="1097"/>
      <c r="AR17" s="1097"/>
      <c r="AS17" s="1097"/>
      <c r="AT17" s="1097"/>
      <c r="AU17" s="1098"/>
      <c r="AV17" s="1098"/>
      <c r="AW17" s="1098"/>
      <c r="AX17" s="1098"/>
      <c r="AY17" s="1099"/>
      <c r="AZ17" s="226"/>
      <c r="BA17" s="226"/>
      <c r="BB17" s="226"/>
      <c r="BC17" s="226"/>
      <c r="BD17" s="226"/>
      <c r="BE17" s="227"/>
      <c r="BF17" s="227"/>
      <c r="BG17" s="227"/>
      <c r="BH17" s="227"/>
      <c r="BI17" s="227"/>
      <c r="BJ17" s="227"/>
      <c r="BK17" s="227"/>
      <c r="BL17" s="227"/>
      <c r="BM17" s="227"/>
      <c r="BN17" s="227"/>
      <c r="BO17" s="227"/>
      <c r="BP17" s="227"/>
      <c r="BQ17" s="232">
        <v>11</v>
      </c>
      <c r="BR17" s="233"/>
      <c r="BS17" s="1008"/>
      <c r="BT17" s="1009"/>
      <c r="BU17" s="1009"/>
      <c r="BV17" s="1009"/>
      <c r="BW17" s="1009"/>
      <c r="BX17" s="1009"/>
      <c r="BY17" s="1009"/>
      <c r="BZ17" s="1009"/>
      <c r="CA17" s="1009"/>
      <c r="CB17" s="1009"/>
      <c r="CC17" s="1009"/>
      <c r="CD17" s="1009"/>
      <c r="CE17" s="1009"/>
      <c r="CF17" s="1009"/>
      <c r="CG17" s="1030"/>
      <c r="CH17" s="1005"/>
      <c r="CI17" s="1006"/>
      <c r="CJ17" s="1006"/>
      <c r="CK17" s="1006"/>
      <c r="CL17" s="1007"/>
      <c r="CM17" s="1005"/>
      <c r="CN17" s="1006"/>
      <c r="CO17" s="1006"/>
      <c r="CP17" s="1006"/>
      <c r="CQ17" s="1007"/>
      <c r="CR17" s="1005"/>
      <c r="CS17" s="1006"/>
      <c r="CT17" s="1006"/>
      <c r="CU17" s="1006"/>
      <c r="CV17" s="1007"/>
      <c r="CW17" s="1005"/>
      <c r="CX17" s="1006"/>
      <c r="CY17" s="1006"/>
      <c r="CZ17" s="1006"/>
      <c r="DA17" s="1007"/>
      <c r="DB17" s="1005"/>
      <c r="DC17" s="1006"/>
      <c r="DD17" s="1006"/>
      <c r="DE17" s="1006"/>
      <c r="DF17" s="1007"/>
      <c r="DG17" s="1005"/>
      <c r="DH17" s="1006"/>
      <c r="DI17" s="1006"/>
      <c r="DJ17" s="1006"/>
      <c r="DK17" s="1007"/>
      <c r="DL17" s="1005"/>
      <c r="DM17" s="1006"/>
      <c r="DN17" s="1006"/>
      <c r="DO17" s="1006"/>
      <c r="DP17" s="1007"/>
      <c r="DQ17" s="1005"/>
      <c r="DR17" s="1006"/>
      <c r="DS17" s="1006"/>
      <c r="DT17" s="1006"/>
      <c r="DU17" s="1007"/>
      <c r="DV17" s="1008"/>
      <c r="DW17" s="1009"/>
      <c r="DX17" s="1009"/>
      <c r="DY17" s="1009"/>
      <c r="DZ17" s="1010"/>
      <c r="EA17" s="228"/>
    </row>
    <row r="18" spans="1:131" s="229" customFormat="1" ht="26.25" customHeight="1" x14ac:dyDescent="0.2">
      <c r="A18" s="232">
        <v>12</v>
      </c>
      <c r="B18" s="1046"/>
      <c r="C18" s="1047"/>
      <c r="D18" s="1047"/>
      <c r="E18" s="1047"/>
      <c r="F18" s="1047"/>
      <c r="G18" s="1047"/>
      <c r="H18" s="1047"/>
      <c r="I18" s="1047"/>
      <c r="J18" s="1047"/>
      <c r="K18" s="1047"/>
      <c r="L18" s="1047"/>
      <c r="M18" s="1047"/>
      <c r="N18" s="1047"/>
      <c r="O18" s="1047"/>
      <c r="P18" s="1048"/>
      <c r="Q18" s="1054"/>
      <c r="R18" s="1055"/>
      <c r="S18" s="1055"/>
      <c r="T18" s="1055"/>
      <c r="U18" s="1055"/>
      <c r="V18" s="1055"/>
      <c r="W18" s="1055"/>
      <c r="X18" s="1055"/>
      <c r="Y18" s="1055"/>
      <c r="Z18" s="1055"/>
      <c r="AA18" s="1055"/>
      <c r="AB18" s="1055"/>
      <c r="AC18" s="1055"/>
      <c r="AD18" s="1055"/>
      <c r="AE18" s="1056"/>
      <c r="AF18" s="1051"/>
      <c r="AG18" s="1052"/>
      <c r="AH18" s="1052"/>
      <c r="AI18" s="1052"/>
      <c r="AJ18" s="1053"/>
      <c r="AK18" s="1096"/>
      <c r="AL18" s="1097"/>
      <c r="AM18" s="1097"/>
      <c r="AN18" s="1097"/>
      <c r="AO18" s="1097"/>
      <c r="AP18" s="1097"/>
      <c r="AQ18" s="1097"/>
      <c r="AR18" s="1097"/>
      <c r="AS18" s="1097"/>
      <c r="AT18" s="1097"/>
      <c r="AU18" s="1098"/>
      <c r="AV18" s="1098"/>
      <c r="AW18" s="1098"/>
      <c r="AX18" s="1098"/>
      <c r="AY18" s="1099"/>
      <c r="AZ18" s="226"/>
      <c r="BA18" s="226"/>
      <c r="BB18" s="226"/>
      <c r="BC18" s="226"/>
      <c r="BD18" s="226"/>
      <c r="BE18" s="227"/>
      <c r="BF18" s="227"/>
      <c r="BG18" s="227"/>
      <c r="BH18" s="227"/>
      <c r="BI18" s="227"/>
      <c r="BJ18" s="227"/>
      <c r="BK18" s="227"/>
      <c r="BL18" s="227"/>
      <c r="BM18" s="227"/>
      <c r="BN18" s="227"/>
      <c r="BO18" s="227"/>
      <c r="BP18" s="227"/>
      <c r="BQ18" s="232">
        <v>12</v>
      </c>
      <c r="BR18" s="233"/>
      <c r="BS18" s="1008"/>
      <c r="BT18" s="1009"/>
      <c r="BU18" s="1009"/>
      <c r="BV18" s="1009"/>
      <c r="BW18" s="1009"/>
      <c r="BX18" s="1009"/>
      <c r="BY18" s="1009"/>
      <c r="BZ18" s="1009"/>
      <c r="CA18" s="1009"/>
      <c r="CB18" s="1009"/>
      <c r="CC18" s="1009"/>
      <c r="CD18" s="1009"/>
      <c r="CE18" s="1009"/>
      <c r="CF18" s="1009"/>
      <c r="CG18" s="1030"/>
      <c r="CH18" s="1005"/>
      <c r="CI18" s="1006"/>
      <c r="CJ18" s="1006"/>
      <c r="CK18" s="1006"/>
      <c r="CL18" s="1007"/>
      <c r="CM18" s="1005"/>
      <c r="CN18" s="1006"/>
      <c r="CO18" s="1006"/>
      <c r="CP18" s="1006"/>
      <c r="CQ18" s="1007"/>
      <c r="CR18" s="1005"/>
      <c r="CS18" s="1006"/>
      <c r="CT18" s="1006"/>
      <c r="CU18" s="1006"/>
      <c r="CV18" s="1007"/>
      <c r="CW18" s="1005"/>
      <c r="CX18" s="1006"/>
      <c r="CY18" s="1006"/>
      <c r="CZ18" s="1006"/>
      <c r="DA18" s="1007"/>
      <c r="DB18" s="1005"/>
      <c r="DC18" s="1006"/>
      <c r="DD18" s="1006"/>
      <c r="DE18" s="1006"/>
      <c r="DF18" s="1007"/>
      <c r="DG18" s="1005"/>
      <c r="DH18" s="1006"/>
      <c r="DI18" s="1006"/>
      <c r="DJ18" s="1006"/>
      <c r="DK18" s="1007"/>
      <c r="DL18" s="1005"/>
      <c r="DM18" s="1006"/>
      <c r="DN18" s="1006"/>
      <c r="DO18" s="1006"/>
      <c r="DP18" s="1007"/>
      <c r="DQ18" s="1005"/>
      <c r="DR18" s="1006"/>
      <c r="DS18" s="1006"/>
      <c r="DT18" s="1006"/>
      <c r="DU18" s="1007"/>
      <c r="DV18" s="1008"/>
      <c r="DW18" s="1009"/>
      <c r="DX18" s="1009"/>
      <c r="DY18" s="1009"/>
      <c r="DZ18" s="1010"/>
      <c r="EA18" s="228"/>
    </row>
    <row r="19" spans="1:131" s="229" customFormat="1" ht="26.25" customHeight="1" x14ac:dyDescent="0.2">
      <c r="A19" s="232">
        <v>13</v>
      </c>
      <c r="B19" s="1046"/>
      <c r="C19" s="1047"/>
      <c r="D19" s="1047"/>
      <c r="E19" s="1047"/>
      <c r="F19" s="1047"/>
      <c r="G19" s="1047"/>
      <c r="H19" s="1047"/>
      <c r="I19" s="1047"/>
      <c r="J19" s="1047"/>
      <c r="K19" s="1047"/>
      <c r="L19" s="1047"/>
      <c r="M19" s="1047"/>
      <c r="N19" s="1047"/>
      <c r="O19" s="1047"/>
      <c r="P19" s="1048"/>
      <c r="Q19" s="1054"/>
      <c r="R19" s="1055"/>
      <c r="S19" s="1055"/>
      <c r="T19" s="1055"/>
      <c r="U19" s="1055"/>
      <c r="V19" s="1055"/>
      <c r="W19" s="1055"/>
      <c r="X19" s="1055"/>
      <c r="Y19" s="1055"/>
      <c r="Z19" s="1055"/>
      <c r="AA19" s="1055"/>
      <c r="AB19" s="1055"/>
      <c r="AC19" s="1055"/>
      <c r="AD19" s="1055"/>
      <c r="AE19" s="1056"/>
      <c r="AF19" s="1051"/>
      <c r="AG19" s="1052"/>
      <c r="AH19" s="1052"/>
      <c r="AI19" s="1052"/>
      <c r="AJ19" s="1053"/>
      <c r="AK19" s="1096"/>
      <c r="AL19" s="1097"/>
      <c r="AM19" s="1097"/>
      <c r="AN19" s="1097"/>
      <c r="AO19" s="1097"/>
      <c r="AP19" s="1097"/>
      <c r="AQ19" s="1097"/>
      <c r="AR19" s="1097"/>
      <c r="AS19" s="1097"/>
      <c r="AT19" s="1097"/>
      <c r="AU19" s="1098"/>
      <c r="AV19" s="1098"/>
      <c r="AW19" s="1098"/>
      <c r="AX19" s="1098"/>
      <c r="AY19" s="1099"/>
      <c r="AZ19" s="226"/>
      <c r="BA19" s="226"/>
      <c r="BB19" s="226"/>
      <c r="BC19" s="226"/>
      <c r="BD19" s="226"/>
      <c r="BE19" s="227"/>
      <c r="BF19" s="227"/>
      <c r="BG19" s="227"/>
      <c r="BH19" s="227"/>
      <c r="BI19" s="227"/>
      <c r="BJ19" s="227"/>
      <c r="BK19" s="227"/>
      <c r="BL19" s="227"/>
      <c r="BM19" s="227"/>
      <c r="BN19" s="227"/>
      <c r="BO19" s="227"/>
      <c r="BP19" s="227"/>
      <c r="BQ19" s="232">
        <v>13</v>
      </c>
      <c r="BR19" s="233"/>
      <c r="BS19" s="1008"/>
      <c r="BT19" s="1009"/>
      <c r="BU19" s="1009"/>
      <c r="BV19" s="1009"/>
      <c r="BW19" s="1009"/>
      <c r="BX19" s="1009"/>
      <c r="BY19" s="1009"/>
      <c r="BZ19" s="1009"/>
      <c r="CA19" s="1009"/>
      <c r="CB19" s="1009"/>
      <c r="CC19" s="1009"/>
      <c r="CD19" s="1009"/>
      <c r="CE19" s="1009"/>
      <c r="CF19" s="1009"/>
      <c r="CG19" s="1030"/>
      <c r="CH19" s="1005"/>
      <c r="CI19" s="1006"/>
      <c r="CJ19" s="1006"/>
      <c r="CK19" s="1006"/>
      <c r="CL19" s="1007"/>
      <c r="CM19" s="1005"/>
      <c r="CN19" s="1006"/>
      <c r="CO19" s="1006"/>
      <c r="CP19" s="1006"/>
      <c r="CQ19" s="1007"/>
      <c r="CR19" s="1005"/>
      <c r="CS19" s="1006"/>
      <c r="CT19" s="1006"/>
      <c r="CU19" s="1006"/>
      <c r="CV19" s="1007"/>
      <c r="CW19" s="1005"/>
      <c r="CX19" s="1006"/>
      <c r="CY19" s="1006"/>
      <c r="CZ19" s="1006"/>
      <c r="DA19" s="1007"/>
      <c r="DB19" s="1005"/>
      <c r="DC19" s="1006"/>
      <c r="DD19" s="1006"/>
      <c r="DE19" s="1006"/>
      <c r="DF19" s="1007"/>
      <c r="DG19" s="1005"/>
      <c r="DH19" s="1006"/>
      <c r="DI19" s="1006"/>
      <c r="DJ19" s="1006"/>
      <c r="DK19" s="1007"/>
      <c r="DL19" s="1005"/>
      <c r="DM19" s="1006"/>
      <c r="DN19" s="1006"/>
      <c r="DO19" s="1006"/>
      <c r="DP19" s="1007"/>
      <c r="DQ19" s="1005"/>
      <c r="DR19" s="1006"/>
      <c r="DS19" s="1006"/>
      <c r="DT19" s="1006"/>
      <c r="DU19" s="1007"/>
      <c r="DV19" s="1008"/>
      <c r="DW19" s="1009"/>
      <c r="DX19" s="1009"/>
      <c r="DY19" s="1009"/>
      <c r="DZ19" s="1010"/>
      <c r="EA19" s="228"/>
    </row>
    <row r="20" spans="1:131" s="229" customFormat="1" ht="26.25" customHeight="1" x14ac:dyDescent="0.2">
      <c r="A20" s="232">
        <v>14</v>
      </c>
      <c r="B20" s="1046"/>
      <c r="C20" s="1047"/>
      <c r="D20" s="1047"/>
      <c r="E20" s="1047"/>
      <c r="F20" s="1047"/>
      <c r="G20" s="1047"/>
      <c r="H20" s="1047"/>
      <c r="I20" s="1047"/>
      <c r="J20" s="1047"/>
      <c r="K20" s="1047"/>
      <c r="L20" s="1047"/>
      <c r="M20" s="1047"/>
      <c r="N20" s="1047"/>
      <c r="O20" s="1047"/>
      <c r="P20" s="1048"/>
      <c r="Q20" s="1054"/>
      <c r="R20" s="1055"/>
      <c r="S20" s="1055"/>
      <c r="T20" s="1055"/>
      <c r="U20" s="1055"/>
      <c r="V20" s="1055"/>
      <c r="W20" s="1055"/>
      <c r="X20" s="1055"/>
      <c r="Y20" s="1055"/>
      <c r="Z20" s="1055"/>
      <c r="AA20" s="1055"/>
      <c r="AB20" s="1055"/>
      <c r="AC20" s="1055"/>
      <c r="AD20" s="1055"/>
      <c r="AE20" s="1056"/>
      <c r="AF20" s="1051"/>
      <c r="AG20" s="1052"/>
      <c r="AH20" s="1052"/>
      <c r="AI20" s="1052"/>
      <c r="AJ20" s="1053"/>
      <c r="AK20" s="1096"/>
      <c r="AL20" s="1097"/>
      <c r="AM20" s="1097"/>
      <c r="AN20" s="1097"/>
      <c r="AO20" s="1097"/>
      <c r="AP20" s="1097"/>
      <c r="AQ20" s="1097"/>
      <c r="AR20" s="1097"/>
      <c r="AS20" s="1097"/>
      <c r="AT20" s="1097"/>
      <c r="AU20" s="1098"/>
      <c r="AV20" s="1098"/>
      <c r="AW20" s="1098"/>
      <c r="AX20" s="1098"/>
      <c r="AY20" s="1099"/>
      <c r="AZ20" s="226"/>
      <c r="BA20" s="226"/>
      <c r="BB20" s="226"/>
      <c r="BC20" s="226"/>
      <c r="BD20" s="226"/>
      <c r="BE20" s="227"/>
      <c r="BF20" s="227"/>
      <c r="BG20" s="227"/>
      <c r="BH20" s="227"/>
      <c r="BI20" s="227"/>
      <c r="BJ20" s="227"/>
      <c r="BK20" s="227"/>
      <c r="BL20" s="227"/>
      <c r="BM20" s="227"/>
      <c r="BN20" s="227"/>
      <c r="BO20" s="227"/>
      <c r="BP20" s="227"/>
      <c r="BQ20" s="232">
        <v>14</v>
      </c>
      <c r="BR20" s="233"/>
      <c r="BS20" s="1008"/>
      <c r="BT20" s="1009"/>
      <c r="BU20" s="1009"/>
      <c r="BV20" s="1009"/>
      <c r="BW20" s="1009"/>
      <c r="BX20" s="1009"/>
      <c r="BY20" s="1009"/>
      <c r="BZ20" s="1009"/>
      <c r="CA20" s="1009"/>
      <c r="CB20" s="1009"/>
      <c r="CC20" s="1009"/>
      <c r="CD20" s="1009"/>
      <c r="CE20" s="1009"/>
      <c r="CF20" s="1009"/>
      <c r="CG20" s="1030"/>
      <c r="CH20" s="1005"/>
      <c r="CI20" s="1006"/>
      <c r="CJ20" s="1006"/>
      <c r="CK20" s="1006"/>
      <c r="CL20" s="1007"/>
      <c r="CM20" s="1005"/>
      <c r="CN20" s="1006"/>
      <c r="CO20" s="1006"/>
      <c r="CP20" s="1006"/>
      <c r="CQ20" s="1007"/>
      <c r="CR20" s="1005"/>
      <c r="CS20" s="1006"/>
      <c r="CT20" s="1006"/>
      <c r="CU20" s="1006"/>
      <c r="CV20" s="1007"/>
      <c r="CW20" s="1005"/>
      <c r="CX20" s="1006"/>
      <c r="CY20" s="1006"/>
      <c r="CZ20" s="1006"/>
      <c r="DA20" s="1007"/>
      <c r="DB20" s="1005"/>
      <c r="DC20" s="1006"/>
      <c r="DD20" s="1006"/>
      <c r="DE20" s="1006"/>
      <c r="DF20" s="1007"/>
      <c r="DG20" s="1005"/>
      <c r="DH20" s="1006"/>
      <c r="DI20" s="1006"/>
      <c r="DJ20" s="1006"/>
      <c r="DK20" s="1007"/>
      <c r="DL20" s="1005"/>
      <c r="DM20" s="1006"/>
      <c r="DN20" s="1006"/>
      <c r="DO20" s="1006"/>
      <c r="DP20" s="1007"/>
      <c r="DQ20" s="1005"/>
      <c r="DR20" s="1006"/>
      <c r="DS20" s="1006"/>
      <c r="DT20" s="1006"/>
      <c r="DU20" s="1007"/>
      <c r="DV20" s="1008"/>
      <c r="DW20" s="1009"/>
      <c r="DX20" s="1009"/>
      <c r="DY20" s="1009"/>
      <c r="DZ20" s="1010"/>
      <c r="EA20" s="228"/>
    </row>
    <row r="21" spans="1:131" s="229" customFormat="1" ht="26.25" customHeight="1" thickBot="1" x14ac:dyDescent="0.25">
      <c r="A21" s="232">
        <v>15</v>
      </c>
      <c r="B21" s="1046"/>
      <c r="C21" s="1047"/>
      <c r="D21" s="1047"/>
      <c r="E21" s="1047"/>
      <c r="F21" s="1047"/>
      <c r="G21" s="1047"/>
      <c r="H21" s="1047"/>
      <c r="I21" s="1047"/>
      <c r="J21" s="1047"/>
      <c r="K21" s="1047"/>
      <c r="L21" s="1047"/>
      <c r="M21" s="1047"/>
      <c r="N21" s="1047"/>
      <c r="O21" s="1047"/>
      <c r="P21" s="1048"/>
      <c r="Q21" s="1054"/>
      <c r="R21" s="1055"/>
      <c r="S21" s="1055"/>
      <c r="T21" s="1055"/>
      <c r="U21" s="1055"/>
      <c r="V21" s="1055"/>
      <c r="W21" s="1055"/>
      <c r="X21" s="1055"/>
      <c r="Y21" s="1055"/>
      <c r="Z21" s="1055"/>
      <c r="AA21" s="1055"/>
      <c r="AB21" s="1055"/>
      <c r="AC21" s="1055"/>
      <c r="AD21" s="1055"/>
      <c r="AE21" s="1056"/>
      <c r="AF21" s="1051"/>
      <c r="AG21" s="1052"/>
      <c r="AH21" s="1052"/>
      <c r="AI21" s="1052"/>
      <c r="AJ21" s="1053"/>
      <c r="AK21" s="1096"/>
      <c r="AL21" s="1097"/>
      <c r="AM21" s="1097"/>
      <c r="AN21" s="1097"/>
      <c r="AO21" s="1097"/>
      <c r="AP21" s="1097"/>
      <c r="AQ21" s="1097"/>
      <c r="AR21" s="1097"/>
      <c r="AS21" s="1097"/>
      <c r="AT21" s="1097"/>
      <c r="AU21" s="1098"/>
      <c r="AV21" s="1098"/>
      <c r="AW21" s="1098"/>
      <c r="AX21" s="1098"/>
      <c r="AY21" s="1099"/>
      <c r="AZ21" s="226"/>
      <c r="BA21" s="226"/>
      <c r="BB21" s="226"/>
      <c r="BC21" s="226"/>
      <c r="BD21" s="226"/>
      <c r="BE21" s="227"/>
      <c r="BF21" s="227"/>
      <c r="BG21" s="227"/>
      <c r="BH21" s="227"/>
      <c r="BI21" s="227"/>
      <c r="BJ21" s="227"/>
      <c r="BK21" s="227"/>
      <c r="BL21" s="227"/>
      <c r="BM21" s="227"/>
      <c r="BN21" s="227"/>
      <c r="BO21" s="227"/>
      <c r="BP21" s="227"/>
      <c r="BQ21" s="232">
        <v>15</v>
      </c>
      <c r="BR21" s="233"/>
      <c r="BS21" s="1008"/>
      <c r="BT21" s="1009"/>
      <c r="BU21" s="1009"/>
      <c r="BV21" s="1009"/>
      <c r="BW21" s="1009"/>
      <c r="BX21" s="1009"/>
      <c r="BY21" s="1009"/>
      <c r="BZ21" s="1009"/>
      <c r="CA21" s="1009"/>
      <c r="CB21" s="1009"/>
      <c r="CC21" s="1009"/>
      <c r="CD21" s="1009"/>
      <c r="CE21" s="1009"/>
      <c r="CF21" s="1009"/>
      <c r="CG21" s="1030"/>
      <c r="CH21" s="1005"/>
      <c r="CI21" s="1006"/>
      <c r="CJ21" s="1006"/>
      <c r="CK21" s="1006"/>
      <c r="CL21" s="1007"/>
      <c r="CM21" s="1005"/>
      <c r="CN21" s="1006"/>
      <c r="CO21" s="1006"/>
      <c r="CP21" s="1006"/>
      <c r="CQ21" s="1007"/>
      <c r="CR21" s="1005"/>
      <c r="CS21" s="1006"/>
      <c r="CT21" s="1006"/>
      <c r="CU21" s="1006"/>
      <c r="CV21" s="1007"/>
      <c r="CW21" s="1005"/>
      <c r="CX21" s="1006"/>
      <c r="CY21" s="1006"/>
      <c r="CZ21" s="1006"/>
      <c r="DA21" s="1007"/>
      <c r="DB21" s="1005"/>
      <c r="DC21" s="1006"/>
      <c r="DD21" s="1006"/>
      <c r="DE21" s="1006"/>
      <c r="DF21" s="1007"/>
      <c r="DG21" s="1005"/>
      <c r="DH21" s="1006"/>
      <c r="DI21" s="1006"/>
      <c r="DJ21" s="1006"/>
      <c r="DK21" s="1007"/>
      <c r="DL21" s="1005"/>
      <c r="DM21" s="1006"/>
      <c r="DN21" s="1006"/>
      <c r="DO21" s="1006"/>
      <c r="DP21" s="1007"/>
      <c r="DQ21" s="1005"/>
      <c r="DR21" s="1006"/>
      <c r="DS21" s="1006"/>
      <c r="DT21" s="1006"/>
      <c r="DU21" s="1007"/>
      <c r="DV21" s="1008"/>
      <c r="DW21" s="1009"/>
      <c r="DX21" s="1009"/>
      <c r="DY21" s="1009"/>
      <c r="DZ21" s="1010"/>
      <c r="EA21" s="228"/>
    </row>
    <row r="22" spans="1:131" s="229" customFormat="1" ht="26.25" customHeight="1" x14ac:dyDescent="0.2">
      <c r="A22" s="232">
        <v>16</v>
      </c>
      <c r="B22" s="1046"/>
      <c r="C22" s="1047"/>
      <c r="D22" s="1047"/>
      <c r="E22" s="1047"/>
      <c r="F22" s="1047"/>
      <c r="G22" s="1047"/>
      <c r="H22" s="1047"/>
      <c r="I22" s="1047"/>
      <c r="J22" s="1047"/>
      <c r="K22" s="1047"/>
      <c r="L22" s="1047"/>
      <c r="M22" s="1047"/>
      <c r="N22" s="1047"/>
      <c r="O22" s="1047"/>
      <c r="P22" s="1048"/>
      <c r="Q22" s="1089"/>
      <c r="R22" s="1090"/>
      <c r="S22" s="1090"/>
      <c r="T22" s="1090"/>
      <c r="U22" s="1090"/>
      <c r="V22" s="1090"/>
      <c r="W22" s="1090"/>
      <c r="X22" s="1090"/>
      <c r="Y22" s="1090"/>
      <c r="Z22" s="1090"/>
      <c r="AA22" s="1090"/>
      <c r="AB22" s="1090"/>
      <c r="AC22" s="1090"/>
      <c r="AD22" s="1090"/>
      <c r="AE22" s="1091"/>
      <c r="AF22" s="1051"/>
      <c r="AG22" s="1052"/>
      <c r="AH22" s="1052"/>
      <c r="AI22" s="1052"/>
      <c r="AJ22" s="1053"/>
      <c r="AK22" s="1092"/>
      <c r="AL22" s="1093"/>
      <c r="AM22" s="1093"/>
      <c r="AN22" s="1093"/>
      <c r="AO22" s="1093"/>
      <c r="AP22" s="1093"/>
      <c r="AQ22" s="1093"/>
      <c r="AR22" s="1093"/>
      <c r="AS22" s="1093"/>
      <c r="AT22" s="1093"/>
      <c r="AU22" s="1094"/>
      <c r="AV22" s="1094"/>
      <c r="AW22" s="1094"/>
      <c r="AX22" s="1094"/>
      <c r="AY22" s="1095"/>
      <c r="AZ22" s="1044" t="s">
        <v>390</v>
      </c>
      <c r="BA22" s="1044"/>
      <c r="BB22" s="1044"/>
      <c r="BC22" s="1044"/>
      <c r="BD22" s="1045"/>
      <c r="BE22" s="227"/>
      <c r="BF22" s="227"/>
      <c r="BG22" s="227"/>
      <c r="BH22" s="227"/>
      <c r="BI22" s="227"/>
      <c r="BJ22" s="227"/>
      <c r="BK22" s="227"/>
      <c r="BL22" s="227"/>
      <c r="BM22" s="227"/>
      <c r="BN22" s="227"/>
      <c r="BO22" s="227"/>
      <c r="BP22" s="227"/>
      <c r="BQ22" s="232">
        <v>16</v>
      </c>
      <c r="BR22" s="233"/>
      <c r="BS22" s="1008"/>
      <c r="BT22" s="1009"/>
      <c r="BU22" s="1009"/>
      <c r="BV22" s="1009"/>
      <c r="BW22" s="1009"/>
      <c r="BX22" s="1009"/>
      <c r="BY22" s="1009"/>
      <c r="BZ22" s="1009"/>
      <c r="CA22" s="1009"/>
      <c r="CB22" s="1009"/>
      <c r="CC22" s="1009"/>
      <c r="CD22" s="1009"/>
      <c r="CE22" s="1009"/>
      <c r="CF22" s="1009"/>
      <c r="CG22" s="1030"/>
      <c r="CH22" s="1005"/>
      <c r="CI22" s="1006"/>
      <c r="CJ22" s="1006"/>
      <c r="CK22" s="1006"/>
      <c r="CL22" s="1007"/>
      <c r="CM22" s="1005"/>
      <c r="CN22" s="1006"/>
      <c r="CO22" s="1006"/>
      <c r="CP22" s="1006"/>
      <c r="CQ22" s="1007"/>
      <c r="CR22" s="1005"/>
      <c r="CS22" s="1006"/>
      <c r="CT22" s="1006"/>
      <c r="CU22" s="1006"/>
      <c r="CV22" s="1007"/>
      <c r="CW22" s="1005"/>
      <c r="CX22" s="1006"/>
      <c r="CY22" s="1006"/>
      <c r="CZ22" s="1006"/>
      <c r="DA22" s="1007"/>
      <c r="DB22" s="1005"/>
      <c r="DC22" s="1006"/>
      <c r="DD22" s="1006"/>
      <c r="DE22" s="1006"/>
      <c r="DF22" s="1007"/>
      <c r="DG22" s="1005"/>
      <c r="DH22" s="1006"/>
      <c r="DI22" s="1006"/>
      <c r="DJ22" s="1006"/>
      <c r="DK22" s="1007"/>
      <c r="DL22" s="1005"/>
      <c r="DM22" s="1006"/>
      <c r="DN22" s="1006"/>
      <c r="DO22" s="1006"/>
      <c r="DP22" s="1007"/>
      <c r="DQ22" s="1005"/>
      <c r="DR22" s="1006"/>
      <c r="DS22" s="1006"/>
      <c r="DT22" s="1006"/>
      <c r="DU22" s="1007"/>
      <c r="DV22" s="1008"/>
      <c r="DW22" s="1009"/>
      <c r="DX22" s="1009"/>
      <c r="DY22" s="1009"/>
      <c r="DZ22" s="1010"/>
      <c r="EA22" s="228"/>
    </row>
    <row r="23" spans="1:131" s="229" customFormat="1" ht="26.25" customHeight="1" thickBot="1" x14ac:dyDescent="0.25">
      <c r="A23" s="234" t="s">
        <v>391</v>
      </c>
      <c r="B23" s="950" t="s">
        <v>392</v>
      </c>
      <c r="C23" s="951"/>
      <c r="D23" s="951"/>
      <c r="E23" s="951"/>
      <c r="F23" s="951"/>
      <c r="G23" s="951"/>
      <c r="H23" s="951"/>
      <c r="I23" s="951"/>
      <c r="J23" s="951"/>
      <c r="K23" s="951"/>
      <c r="L23" s="951"/>
      <c r="M23" s="951"/>
      <c r="N23" s="951"/>
      <c r="O23" s="951"/>
      <c r="P23" s="961"/>
      <c r="Q23" s="1083">
        <v>4537</v>
      </c>
      <c r="R23" s="1077"/>
      <c r="S23" s="1077"/>
      <c r="T23" s="1077"/>
      <c r="U23" s="1077"/>
      <c r="V23" s="1077">
        <v>4173</v>
      </c>
      <c r="W23" s="1077"/>
      <c r="X23" s="1077"/>
      <c r="Y23" s="1077"/>
      <c r="Z23" s="1077"/>
      <c r="AA23" s="1077">
        <v>364</v>
      </c>
      <c r="AB23" s="1077"/>
      <c r="AC23" s="1077"/>
      <c r="AD23" s="1077"/>
      <c r="AE23" s="1084"/>
      <c r="AF23" s="1085">
        <v>336</v>
      </c>
      <c r="AG23" s="1077"/>
      <c r="AH23" s="1077"/>
      <c r="AI23" s="1077"/>
      <c r="AJ23" s="1086"/>
      <c r="AK23" s="1087"/>
      <c r="AL23" s="1088"/>
      <c r="AM23" s="1088"/>
      <c r="AN23" s="1088"/>
      <c r="AO23" s="1088"/>
      <c r="AP23" s="1077">
        <v>3074</v>
      </c>
      <c r="AQ23" s="1077"/>
      <c r="AR23" s="1077"/>
      <c r="AS23" s="1077"/>
      <c r="AT23" s="1077"/>
      <c r="AU23" s="1078"/>
      <c r="AV23" s="1078"/>
      <c r="AW23" s="1078"/>
      <c r="AX23" s="1078"/>
      <c r="AY23" s="1079"/>
      <c r="AZ23" s="1080" t="s">
        <v>393</v>
      </c>
      <c r="BA23" s="1081"/>
      <c r="BB23" s="1081"/>
      <c r="BC23" s="1081"/>
      <c r="BD23" s="1082"/>
      <c r="BE23" s="227"/>
      <c r="BF23" s="227"/>
      <c r="BG23" s="227"/>
      <c r="BH23" s="227"/>
      <c r="BI23" s="227"/>
      <c r="BJ23" s="227"/>
      <c r="BK23" s="227"/>
      <c r="BL23" s="227"/>
      <c r="BM23" s="227"/>
      <c r="BN23" s="227"/>
      <c r="BO23" s="227"/>
      <c r="BP23" s="227"/>
      <c r="BQ23" s="232">
        <v>17</v>
      </c>
      <c r="BR23" s="233"/>
      <c r="BS23" s="1008"/>
      <c r="BT23" s="1009"/>
      <c r="BU23" s="1009"/>
      <c r="BV23" s="1009"/>
      <c r="BW23" s="1009"/>
      <c r="BX23" s="1009"/>
      <c r="BY23" s="1009"/>
      <c r="BZ23" s="1009"/>
      <c r="CA23" s="1009"/>
      <c r="CB23" s="1009"/>
      <c r="CC23" s="1009"/>
      <c r="CD23" s="1009"/>
      <c r="CE23" s="1009"/>
      <c r="CF23" s="1009"/>
      <c r="CG23" s="1030"/>
      <c r="CH23" s="1005"/>
      <c r="CI23" s="1006"/>
      <c r="CJ23" s="1006"/>
      <c r="CK23" s="1006"/>
      <c r="CL23" s="1007"/>
      <c r="CM23" s="1005"/>
      <c r="CN23" s="1006"/>
      <c r="CO23" s="1006"/>
      <c r="CP23" s="1006"/>
      <c r="CQ23" s="1007"/>
      <c r="CR23" s="1005"/>
      <c r="CS23" s="1006"/>
      <c r="CT23" s="1006"/>
      <c r="CU23" s="1006"/>
      <c r="CV23" s="1007"/>
      <c r="CW23" s="1005"/>
      <c r="CX23" s="1006"/>
      <c r="CY23" s="1006"/>
      <c r="CZ23" s="1006"/>
      <c r="DA23" s="1007"/>
      <c r="DB23" s="1005"/>
      <c r="DC23" s="1006"/>
      <c r="DD23" s="1006"/>
      <c r="DE23" s="1006"/>
      <c r="DF23" s="1007"/>
      <c r="DG23" s="1005"/>
      <c r="DH23" s="1006"/>
      <c r="DI23" s="1006"/>
      <c r="DJ23" s="1006"/>
      <c r="DK23" s="1007"/>
      <c r="DL23" s="1005"/>
      <c r="DM23" s="1006"/>
      <c r="DN23" s="1006"/>
      <c r="DO23" s="1006"/>
      <c r="DP23" s="1007"/>
      <c r="DQ23" s="1005"/>
      <c r="DR23" s="1006"/>
      <c r="DS23" s="1006"/>
      <c r="DT23" s="1006"/>
      <c r="DU23" s="1007"/>
      <c r="DV23" s="1008"/>
      <c r="DW23" s="1009"/>
      <c r="DX23" s="1009"/>
      <c r="DY23" s="1009"/>
      <c r="DZ23" s="1010"/>
      <c r="EA23" s="228"/>
    </row>
    <row r="24" spans="1:131" s="229" customFormat="1" ht="26.25" customHeight="1" x14ac:dyDescent="0.2">
      <c r="A24" s="1076" t="s">
        <v>394</v>
      </c>
      <c r="B24" s="1076"/>
      <c r="C24" s="1076"/>
      <c r="D24" s="1076"/>
      <c r="E24" s="1076"/>
      <c r="F24" s="1076"/>
      <c r="G24" s="1076"/>
      <c r="H24" s="1076"/>
      <c r="I24" s="1076"/>
      <c r="J24" s="1076"/>
      <c r="K24" s="1076"/>
      <c r="L24" s="1076"/>
      <c r="M24" s="1076"/>
      <c r="N24" s="1076"/>
      <c r="O24" s="1076"/>
      <c r="P24" s="1076"/>
      <c r="Q24" s="1076"/>
      <c r="R24" s="1076"/>
      <c r="S24" s="1076"/>
      <c r="T24" s="1076"/>
      <c r="U24" s="1076"/>
      <c r="V24" s="1076"/>
      <c r="W24" s="1076"/>
      <c r="X24" s="1076"/>
      <c r="Y24" s="1076"/>
      <c r="Z24" s="1076"/>
      <c r="AA24" s="1076"/>
      <c r="AB24" s="1076"/>
      <c r="AC24" s="1076"/>
      <c r="AD24" s="1076"/>
      <c r="AE24" s="1076"/>
      <c r="AF24" s="1076"/>
      <c r="AG24" s="1076"/>
      <c r="AH24" s="1076"/>
      <c r="AI24" s="1076"/>
      <c r="AJ24" s="1076"/>
      <c r="AK24" s="1076"/>
      <c r="AL24" s="1076"/>
      <c r="AM24" s="1076"/>
      <c r="AN24" s="1076"/>
      <c r="AO24" s="1076"/>
      <c r="AP24" s="1076"/>
      <c r="AQ24" s="1076"/>
      <c r="AR24" s="1076"/>
      <c r="AS24" s="1076"/>
      <c r="AT24" s="1076"/>
      <c r="AU24" s="1076"/>
      <c r="AV24" s="1076"/>
      <c r="AW24" s="1076"/>
      <c r="AX24" s="1076"/>
      <c r="AY24" s="1076"/>
      <c r="AZ24" s="226"/>
      <c r="BA24" s="226"/>
      <c r="BB24" s="226"/>
      <c r="BC24" s="226"/>
      <c r="BD24" s="226"/>
      <c r="BE24" s="227"/>
      <c r="BF24" s="227"/>
      <c r="BG24" s="227"/>
      <c r="BH24" s="227"/>
      <c r="BI24" s="227"/>
      <c r="BJ24" s="227"/>
      <c r="BK24" s="227"/>
      <c r="BL24" s="227"/>
      <c r="BM24" s="227"/>
      <c r="BN24" s="227"/>
      <c r="BO24" s="227"/>
      <c r="BP24" s="227"/>
      <c r="BQ24" s="232">
        <v>18</v>
      </c>
      <c r="BR24" s="233"/>
      <c r="BS24" s="1008"/>
      <c r="BT24" s="1009"/>
      <c r="BU24" s="1009"/>
      <c r="BV24" s="1009"/>
      <c r="BW24" s="1009"/>
      <c r="BX24" s="1009"/>
      <c r="BY24" s="1009"/>
      <c r="BZ24" s="1009"/>
      <c r="CA24" s="1009"/>
      <c r="CB24" s="1009"/>
      <c r="CC24" s="1009"/>
      <c r="CD24" s="1009"/>
      <c r="CE24" s="1009"/>
      <c r="CF24" s="1009"/>
      <c r="CG24" s="1030"/>
      <c r="CH24" s="1005"/>
      <c r="CI24" s="1006"/>
      <c r="CJ24" s="1006"/>
      <c r="CK24" s="1006"/>
      <c r="CL24" s="1007"/>
      <c r="CM24" s="1005"/>
      <c r="CN24" s="1006"/>
      <c r="CO24" s="1006"/>
      <c r="CP24" s="1006"/>
      <c r="CQ24" s="1007"/>
      <c r="CR24" s="1005"/>
      <c r="CS24" s="1006"/>
      <c r="CT24" s="1006"/>
      <c r="CU24" s="1006"/>
      <c r="CV24" s="1007"/>
      <c r="CW24" s="1005"/>
      <c r="CX24" s="1006"/>
      <c r="CY24" s="1006"/>
      <c r="CZ24" s="1006"/>
      <c r="DA24" s="1007"/>
      <c r="DB24" s="1005"/>
      <c r="DC24" s="1006"/>
      <c r="DD24" s="1006"/>
      <c r="DE24" s="1006"/>
      <c r="DF24" s="1007"/>
      <c r="DG24" s="1005"/>
      <c r="DH24" s="1006"/>
      <c r="DI24" s="1006"/>
      <c r="DJ24" s="1006"/>
      <c r="DK24" s="1007"/>
      <c r="DL24" s="1005"/>
      <c r="DM24" s="1006"/>
      <c r="DN24" s="1006"/>
      <c r="DO24" s="1006"/>
      <c r="DP24" s="1007"/>
      <c r="DQ24" s="1005"/>
      <c r="DR24" s="1006"/>
      <c r="DS24" s="1006"/>
      <c r="DT24" s="1006"/>
      <c r="DU24" s="1007"/>
      <c r="DV24" s="1008"/>
      <c r="DW24" s="1009"/>
      <c r="DX24" s="1009"/>
      <c r="DY24" s="1009"/>
      <c r="DZ24" s="1010"/>
      <c r="EA24" s="228"/>
    </row>
    <row r="25" spans="1:131" ht="26.25" customHeight="1" thickBot="1" x14ac:dyDescent="0.25">
      <c r="A25" s="1075" t="s">
        <v>395</v>
      </c>
      <c r="B25" s="1075"/>
      <c r="C25" s="1075"/>
      <c r="D25" s="1075"/>
      <c r="E25" s="1075"/>
      <c r="F25" s="1075"/>
      <c r="G25" s="1075"/>
      <c r="H25" s="1075"/>
      <c r="I25" s="1075"/>
      <c r="J25" s="1075"/>
      <c r="K25" s="1075"/>
      <c r="L25" s="1075"/>
      <c r="M25" s="1075"/>
      <c r="N25" s="1075"/>
      <c r="O25" s="1075"/>
      <c r="P25" s="1075"/>
      <c r="Q25" s="1075"/>
      <c r="R25" s="1075"/>
      <c r="S25" s="1075"/>
      <c r="T25" s="1075"/>
      <c r="U25" s="1075"/>
      <c r="V25" s="1075"/>
      <c r="W25" s="1075"/>
      <c r="X25" s="1075"/>
      <c r="Y25" s="1075"/>
      <c r="Z25" s="1075"/>
      <c r="AA25" s="1075"/>
      <c r="AB25" s="1075"/>
      <c r="AC25" s="1075"/>
      <c r="AD25" s="1075"/>
      <c r="AE25" s="1075"/>
      <c r="AF25" s="1075"/>
      <c r="AG25" s="1075"/>
      <c r="AH25" s="1075"/>
      <c r="AI25" s="1075"/>
      <c r="AJ25" s="1075"/>
      <c r="AK25" s="1075"/>
      <c r="AL25" s="1075"/>
      <c r="AM25" s="1075"/>
      <c r="AN25" s="1075"/>
      <c r="AO25" s="1075"/>
      <c r="AP25" s="1075"/>
      <c r="AQ25" s="1075"/>
      <c r="AR25" s="1075"/>
      <c r="AS25" s="1075"/>
      <c r="AT25" s="1075"/>
      <c r="AU25" s="1075"/>
      <c r="AV25" s="1075"/>
      <c r="AW25" s="1075"/>
      <c r="AX25" s="1075"/>
      <c r="AY25" s="1075"/>
      <c r="AZ25" s="1075"/>
      <c r="BA25" s="1075"/>
      <c r="BB25" s="1075"/>
      <c r="BC25" s="1075"/>
      <c r="BD25" s="1075"/>
      <c r="BE25" s="1075"/>
      <c r="BF25" s="1075"/>
      <c r="BG25" s="1075"/>
      <c r="BH25" s="1075"/>
      <c r="BI25" s="1075"/>
      <c r="BJ25" s="226"/>
      <c r="BK25" s="226"/>
      <c r="BL25" s="226"/>
      <c r="BM25" s="226"/>
      <c r="BN25" s="226"/>
      <c r="BO25" s="235"/>
      <c r="BP25" s="235"/>
      <c r="BQ25" s="232">
        <v>19</v>
      </c>
      <c r="BR25" s="233"/>
      <c r="BS25" s="1008"/>
      <c r="BT25" s="1009"/>
      <c r="BU25" s="1009"/>
      <c r="BV25" s="1009"/>
      <c r="BW25" s="1009"/>
      <c r="BX25" s="1009"/>
      <c r="BY25" s="1009"/>
      <c r="BZ25" s="1009"/>
      <c r="CA25" s="1009"/>
      <c r="CB25" s="1009"/>
      <c r="CC25" s="1009"/>
      <c r="CD25" s="1009"/>
      <c r="CE25" s="1009"/>
      <c r="CF25" s="1009"/>
      <c r="CG25" s="1030"/>
      <c r="CH25" s="1005"/>
      <c r="CI25" s="1006"/>
      <c r="CJ25" s="1006"/>
      <c r="CK25" s="1006"/>
      <c r="CL25" s="1007"/>
      <c r="CM25" s="1005"/>
      <c r="CN25" s="1006"/>
      <c r="CO25" s="1006"/>
      <c r="CP25" s="1006"/>
      <c r="CQ25" s="1007"/>
      <c r="CR25" s="1005"/>
      <c r="CS25" s="1006"/>
      <c r="CT25" s="1006"/>
      <c r="CU25" s="1006"/>
      <c r="CV25" s="1007"/>
      <c r="CW25" s="1005"/>
      <c r="CX25" s="1006"/>
      <c r="CY25" s="1006"/>
      <c r="CZ25" s="1006"/>
      <c r="DA25" s="1007"/>
      <c r="DB25" s="1005"/>
      <c r="DC25" s="1006"/>
      <c r="DD25" s="1006"/>
      <c r="DE25" s="1006"/>
      <c r="DF25" s="1007"/>
      <c r="DG25" s="1005"/>
      <c r="DH25" s="1006"/>
      <c r="DI25" s="1006"/>
      <c r="DJ25" s="1006"/>
      <c r="DK25" s="1007"/>
      <c r="DL25" s="1005"/>
      <c r="DM25" s="1006"/>
      <c r="DN25" s="1006"/>
      <c r="DO25" s="1006"/>
      <c r="DP25" s="1007"/>
      <c r="DQ25" s="1005"/>
      <c r="DR25" s="1006"/>
      <c r="DS25" s="1006"/>
      <c r="DT25" s="1006"/>
      <c r="DU25" s="1007"/>
      <c r="DV25" s="1008"/>
      <c r="DW25" s="1009"/>
      <c r="DX25" s="1009"/>
      <c r="DY25" s="1009"/>
      <c r="DZ25" s="1010"/>
      <c r="EA25" s="224"/>
    </row>
    <row r="26" spans="1:131" ht="26.25" customHeight="1" x14ac:dyDescent="0.2">
      <c r="A26" s="1011" t="s">
        <v>372</v>
      </c>
      <c r="B26" s="1012"/>
      <c r="C26" s="1012"/>
      <c r="D26" s="1012"/>
      <c r="E26" s="1012"/>
      <c r="F26" s="1012"/>
      <c r="G26" s="1012"/>
      <c r="H26" s="1012"/>
      <c r="I26" s="1012"/>
      <c r="J26" s="1012"/>
      <c r="K26" s="1012"/>
      <c r="L26" s="1012"/>
      <c r="M26" s="1012"/>
      <c r="N26" s="1012"/>
      <c r="O26" s="1012"/>
      <c r="P26" s="1013"/>
      <c r="Q26" s="1017" t="s">
        <v>396</v>
      </c>
      <c r="R26" s="1018"/>
      <c r="S26" s="1018"/>
      <c r="T26" s="1018"/>
      <c r="U26" s="1019"/>
      <c r="V26" s="1017" t="s">
        <v>397</v>
      </c>
      <c r="W26" s="1018"/>
      <c r="X26" s="1018"/>
      <c r="Y26" s="1018"/>
      <c r="Z26" s="1019"/>
      <c r="AA26" s="1017" t="s">
        <v>398</v>
      </c>
      <c r="AB26" s="1018"/>
      <c r="AC26" s="1018"/>
      <c r="AD26" s="1018"/>
      <c r="AE26" s="1018"/>
      <c r="AF26" s="1071" t="s">
        <v>399</v>
      </c>
      <c r="AG26" s="1024"/>
      <c r="AH26" s="1024"/>
      <c r="AI26" s="1024"/>
      <c r="AJ26" s="1072"/>
      <c r="AK26" s="1018" t="s">
        <v>400</v>
      </c>
      <c r="AL26" s="1018"/>
      <c r="AM26" s="1018"/>
      <c r="AN26" s="1018"/>
      <c r="AO26" s="1019"/>
      <c r="AP26" s="1017" t="s">
        <v>401</v>
      </c>
      <c r="AQ26" s="1018"/>
      <c r="AR26" s="1018"/>
      <c r="AS26" s="1018"/>
      <c r="AT26" s="1019"/>
      <c r="AU26" s="1017" t="s">
        <v>402</v>
      </c>
      <c r="AV26" s="1018"/>
      <c r="AW26" s="1018"/>
      <c r="AX26" s="1018"/>
      <c r="AY26" s="1019"/>
      <c r="AZ26" s="1017" t="s">
        <v>403</v>
      </c>
      <c r="BA26" s="1018"/>
      <c r="BB26" s="1018"/>
      <c r="BC26" s="1018"/>
      <c r="BD26" s="1019"/>
      <c r="BE26" s="1017" t="s">
        <v>379</v>
      </c>
      <c r="BF26" s="1018"/>
      <c r="BG26" s="1018"/>
      <c r="BH26" s="1018"/>
      <c r="BI26" s="1031"/>
      <c r="BJ26" s="226"/>
      <c r="BK26" s="226"/>
      <c r="BL26" s="226"/>
      <c r="BM26" s="226"/>
      <c r="BN26" s="226"/>
      <c r="BO26" s="235"/>
      <c r="BP26" s="235"/>
      <c r="BQ26" s="232">
        <v>20</v>
      </c>
      <c r="BR26" s="233"/>
      <c r="BS26" s="1008"/>
      <c r="BT26" s="1009"/>
      <c r="BU26" s="1009"/>
      <c r="BV26" s="1009"/>
      <c r="BW26" s="1009"/>
      <c r="BX26" s="1009"/>
      <c r="BY26" s="1009"/>
      <c r="BZ26" s="1009"/>
      <c r="CA26" s="1009"/>
      <c r="CB26" s="1009"/>
      <c r="CC26" s="1009"/>
      <c r="CD26" s="1009"/>
      <c r="CE26" s="1009"/>
      <c r="CF26" s="1009"/>
      <c r="CG26" s="1030"/>
      <c r="CH26" s="1005"/>
      <c r="CI26" s="1006"/>
      <c r="CJ26" s="1006"/>
      <c r="CK26" s="1006"/>
      <c r="CL26" s="1007"/>
      <c r="CM26" s="1005"/>
      <c r="CN26" s="1006"/>
      <c r="CO26" s="1006"/>
      <c r="CP26" s="1006"/>
      <c r="CQ26" s="1007"/>
      <c r="CR26" s="1005"/>
      <c r="CS26" s="1006"/>
      <c r="CT26" s="1006"/>
      <c r="CU26" s="1006"/>
      <c r="CV26" s="1007"/>
      <c r="CW26" s="1005"/>
      <c r="CX26" s="1006"/>
      <c r="CY26" s="1006"/>
      <c r="CZ26" s="1006"/>
      <c r="DA26" s="1007"/>
      <c r="DB26" s="1005"/>
      <c r="DC26" s="1006"/>
      <c r="DD26" s="1006"/>
      <c r="DE26" s="1006"/>
      <c r="DF26" s="1007"/>
      <c r="DG26" s="1005"/>
      <c r="DH26" s="1006"/>
      <c r="DI26" s="1006"/>
      <c r="DJ26" s="1006"/>
      <c r="DK26" s="1007"/>
      <c r="DL26" s="1005"/>
      <c r="DM26" s="1006"/>
      <c r="DN26" s="1006"/>
      <c r="DO26" s="1006"/>
      <c r="DP26" s="1007"/>
      <c r="DQ26" s="1005"/>
      <c r="DR26" s="1006"/>
      <c r="DS26" s="1006"/>
      <c r="DT26" s="1006"/>
      <c r="DU26" s="1007"/>
      <c r="DV26" s="1008"/>
      <c r="DW26" s="1009"/>
      <c r="DX26" s="1009"/>
      <c r="DY26" s="1009"/>
      <c r="DZ26" s="1010"/>
      <c r="EA26" s="224"/>
    </row>
    <row r="27" spans="1:131" ht="26.25" customHeight="1" thickBot="1" x14ac:dyDescent="0.25">
      <c r="A27" s="1014"/>
      <c r="B27" s="1015"/>
      <c r="C27" s="1015"/>
      <c r="D27" s="1015"/>
      <c r="E27" s="1015"/>
      <c r="F27" s="1015"/>
      <c r="G27" s="1015"/>
      <c r="H27" s="1015"/>
      <c r="I27" s="1015"/>
      <c r="J27" s="1015"/>
      <c r="K27" s="1015"/>
      <c r="L27" s="1015"/>
      <c r="M27" s="1015"/>
      <c r="N27" s="1015"/>
      <c r="O27" s="1015"/>
      <c r="P27" s="1016"/>
      <c r="Q27" s="1020"/>
      <c r="R27" s="1021"/>
      <c r="S27" s="1021"/>
      <c r="T27" s="1021"/>
      <c r="U27" s="1022"/>
      <c r="V27" s="1020"/>
      <c r="W27" s="1021"/>
      <c r="X27" s="1021"/>
      <c r="Y27" s="1021"/>
      <c r="Z27" s="1022"/>
      <c r="AA27" s="1020"/>
      <c r="AB27" s="1021"/>
      <c r="AC27" s="1021"/>
      <c r="AD27" s="1021"/>
      <c r="AE27" s="1021"/>
      <c r="AF27" s="1073"/>
      <c r="AG27" s="1027"/>
      <c r="AH27" s="1027"/>
      <c r="AI27" s="1027"/>
      <c r="AJ27" s="1074"/>
      <c r="AK27" s="1021"/>
      <c r="AL27" s="1021"/>
      <c r="AM27" s="1021"/>
      <c r="AN27" s="1021"/>
      <c r="AO27" s="1022"/>
      <c r="AP27" s="1020"/>
      <c r="AQ27" s="1021"/>
      <c r="AR27" s="1021"/>
      <c r="AS27" s="1021"/>
      <c r="AT27" s="1022"/>
      <c r="AU27" s="1020"/>
      <c r="AV27" s="1021"/>
      <c r="AW27" s="1021"/>
      <c r="AX27" s="1021"/>
      <c r="AY27" s="1022"/>
      <c r="AZ27" s="1020"/>
      <c r="BA27" s="1021"/>
      <c r="BB27" s="1021"/>
      <c r="BC27" s="1021"/>
      <c r="BD27" s="1022"/>
      <c r="BE27" s="1020"/>
      <c r="BF27" s="1021"/>
      <c r="BG27" s="1021"/>
      <c r="BH27" s="1021"/>
      <c r="BI27" s="1032"/>
      <c r="BJ27" s="226"/>
      <c r="BK27" s="226"/>
      <c r="BL27" s="226"/>
      <c r="BM27" s="226"/>
      <c r="BN27" s="226"/>
      <c r="BO27" s="235"/>
      <c r="BP27" s="235"/>
      <c r="BQ27" s="232">
        <v>21</v>
      </c>
      <c r="BR27" s="233"/>
      <c r="BS27" s="1008"/>
      <c r="BT27" s="1009"/>
      <c r="BU27" s="1009"/>
      <c r="BV27" s="1009"/>
      <c r="BW27" s="1009"/>
      <c r="BX27" s="1009"/>
      <c r="BY27" s="1009"/>
      <c r="BZ27" s="1009"/>
      <c r="CA27" s="1009"/>
      <c r="CB27" s="1009"/>
      <c r="CC27" s="1009"/>
      <c r="CD27" s="1009"/>
      <c r="CE27" s="1009"/>
      <c r="CF27" s="1009"/>
      <c r="CG27" s="1030"/>
      <c r="CH27" s="1005"/>
      <c r="CI27" s="1006"/>
      <c r="CJ27" s="1006"/>
      <c r="CK27" s="1006"/>
      <c r="CL27" s="1007"/>
      <c r="CM27" s="1005"/>
      <c r="CN27" s="1006"/>
      <c r="CO27" s="1006"/>
      <c r="CP27" s="1006"/>
      <c r="CQ27" s="1007"/>
      <c r="CR27" s="1005"/>
      <c r="CS27" s="1006"/>
      <c r="CT27" s="1006"/>
      <c r="CU27" s="1006"/>
      <c r="CV27" s="1007"/>
      <c r="CW27" s="1005"/>
      <c r="CX27" s="1006"/>
      <c r="CY27" s="1006"/>
      <c r="CZ27" s="1006"/>
      <c r="DA27" s="1007"/>
      <c r="DB27" s="1005"/>
      <c r="DC27" s="1006"/>
      <c r="DD27" s="1006"/>
      <c r="DE27" s="1006"/>
      <c r="DF27" s="1007"/>
      <c r="DG27" s="1005"/>
      <c r="DH27" s="1006"/>
      <c r="DI27" s="1006"/>
      <c r="DJ27" s="1006"/>
      <c r="DK27" s="1007"/>
      <c r="DL27" s="1005"/>
      <c r="DM27" s="1006"/>
      <c r="DN27" s="1006"/>
      <c r="DO27" s="1006"/>
      <c r="DP27" s="1007"/>
      <c r="DQ27" s="1005"/>
      <c r="DR27" s="1006"/>
      <c r="DS27" s="1006"/>
      <c r="DT27" s="1006"/>
      <c r="DU27" s="1007"/>
      <c r="DV27" s="1008"/>
      <c r="DW27" s="1009"/>
      <c r="DX27" s="1009"/>
      <c r="DY27" s="1009"/>
      <c r="DZ27" s="1010"/>
      <c r="EA27" s="224"/>
    </row>
    <row r="28" spans="1:131" ht="26.25" customHeight="1" thickTop="1" x14ac:dyDescent="0.2">
      <c r="A28" s="236">
        <v>1</v>
      </c>
      <c r="B28" s="1063" t="s">
        <v>404</v>
      </c>
      <c r="C28" s="1064"/>
      <c r="D28" s="1064"/>
      <c r="E28" s="1064"/>
      <c r="F28" s="1064"/>
      <c r="G28" s="1064"/>
      <c r="H28" s="1064"/>
      <c r="I28" s="1064"/>
      <c r="J28" s="1064"/>
      <c r="K28" s="1064"/>
      <c r="L28" s="1064"/>
      <c r="M28" s="1064"/>
      <c r="N28" s="1064"/>
      <c r="O28" s="1064"/>
      <c r="P28" s="1065"/>
      <c r="Q28" s="1066">
        <v>1138</v>
      </c>
      <c r="R28" s="1067"/>
      <c r="S28" s="1067"/>
      <c r="T28" s="1067"/>
      <c r="U28" s="1067"/>
      <c r="V28" s="1067">
        <v>1057</v>
      </c>
      <c r="W28" s="1067"/>
      <c r="X28" s="1067"/>
      <c r="Y28" s="1067"/>
      <c r="Z28" s="1067"/>
      <c r="AA28" s="1067">
        <v>81</v>
      </c>
      <c r="AB28" s="1067"/>
      <c r="AC28" s="1067"/>
      <c r="AD28" s="1067"/>
      <c r="AE28" s="1068"/>
      <c r="AF28" s="1069">
        <v>81</v>
      </c>
      <c r="AG28" s="1067"/>
      <c r="AH28" s="1067"/>
      <c r="AI28" s="1067"/>
      <c r="AJ28" s="1070"/>
      <c r="AK28" s="1058">
        <v>68</v>
      </c>
      <c r="AL28" s="1059"/>
      <c r="AM28" s="1059"/>
      <c r="AN28" s="1059"/>
      <c r="AO28" s="1059"/>
      <c r="AP28" s="1059" t="s">
        <v>567</v>
      </c>
      <c r="AQ28" s="1059"/>
      <c r="AR28" s="1059"/>
      <c r="AS28" s="1059"/>
      <c r="AT28" s="1059"/>
      <c r="AU28" s="1059" t="s">
        <v>567</v>
      </c>
      <c r="AV28" s="1059"/>
      <c r="AW28" s="1059"/>
      <c r="AX28" s="1059"/>
      <c r="AY28" s="1059"/>
      <c r="AZ28" s="1060" t="s">
        <v>567</v>
      </c>
      <c r="BA28" s="1060"/>
      <c r="BB28" s="1060"/>
      <c r="BC28" s="1060"/>
      <c r="BD28" s="1060"/>
      <c r="BE28" s="1061"/>
      <c r="BF28" s="1061"/>
      <c r="BG28" s="1061"/>
      <c r="BH28" s="1061"/>
      <c r="BI28" s="1062"/>
      <c r="BJ28" s="226"/>
      <c r="BK28" s="226"/>
      <c r="BL28" s="226"/>
      <c r="BM28" s="226"/>
      <c r="BN28" s="226"/>
      <c r="BO28" s="235"/>
      <c r="BP28" s="235"/>
      <c r="BQ28" s="232">
        <v>22</v>
      </c>
      <c r="BR28" s="233"/>
      <c r="BS28" s="1008"/>
      <c r="BT28" s="1009"/>
      <c r="BU28" s="1009"/>
      <c r="BV28" s="1009"/>
      <c r="BW28" s="1009"/>
      <c r="BX28" s="1009"/>
      <c r="BY28" s="1009"/>
      <c r="BZ28" s="1009"/>
      <c r="CA28" s="1009"/>
      <c r="CB28" s="1009"/>
      <c r="CC28" s="1009"/>
      <c r="CD28" s="1009"/>
      <c r="CE28" s="1009"/>
      <c r="CF28" s="1009"/>
      <c r="CG28" s="1030"/>
      <c r="CH28" s="1005"/>
      <c r="CI28" s="1006"/>
      <c r="CJ28" s="1006"/>
      <c r="CK28" s="1006"/>
      <c r="CL28" s="1007"/>
      <c r="CM28" s="1005"/>
      <c r="CN28" s="1006"/>
      <c r="CO28" s="1006"/>
      <c r="CP28" s="1006"/>
      <c r="CQ28" s="1007"/>
      <c r="CR28" s="1005"/>
      <c r="CS28" s="1006"/>
      <c r="CT28" s="1006"/>
      <c r="CU28" s="1006"/>
      <c r="CV28" s="1007"/>
      <c r="CW28" s="1005"/>
      <c r="CX28" s="1006"/>
      <c r="CY28" s="1006"/>
      <c r="CZ28" s="1006"/>
      <c r="DA28" s="1007"/>
      <c r="DB28" s="1005"/>
      <c r="DC28" s="1006"/>
      <c r="DD28" s="1006"/>
      <c r="DE28" s="1006"/>
      <c r="DF28" s="1007"/>
      <c r="DG28" s="1005"/>
      <c r="DH28" s="1006"/>
      <c r="DI28" s="1006"/>
      <c r="DJ28" s="1006"/>
      <c r="DK28" s="1007"/>
      <c r="DL28" s="1005"/>
      <c r="DM28" s="1006"/>
      <c r="DN28" s="1006"/>
      <c r="DO28" s="1006"/>
      <c r="DP28" s="1007"/>
      <c r="DQ28" s="1005"/>
      <c r="DR28" s="1006"/>
      <c r="DS28" s="1006"/>
      <c r="DT28" s="1006"/>
      <c r="DU28" s="1007"/>
      <c r="DV28" s="1008"/>
      <c r="DW28" s="1009"/>
      <c r="DX28" s="1009"/>
      <c r="DY28" s="1009"/>
      <c r="DZ28" s="1010"/>
      <c r="EA28" s="224"/>
    </row>
    <row r="29" spans="1:131" ht="26.25" customHeight="1" x14ac:dyDescent="0.2">
      <c r="A29" s="236">
        <v>2</v>
      </c>
      <c r="B29" s="1046" t="s">
        <v>405</v>
      </c>
      <c r="C29" s="1047"/>
      <c r="D29" s="1047"/>
      <c r="E29" s="1047"/>
      <c r="F29" s="1047"/>
      <c r="G29" s="1047"/>
      <c r="H29" s="1047"/>
      <c r="I29" s="1047"/>
      <c r="J29" s="1047"/>
      <c r="K29" s="1047"/>
      <c r="L29" s="1047"/>
      <c r="M29" s="1047"/>
      <c r="N29" s="1047"/>
      <c r="O29" s="1047"/>
      <c r="P29" s="1048"/>
      <c r="Q29" s="1054">
        <v>1185</v>
      </c>
      <c r="R29" s="1055"/>
      <c r="S29" s="1055"/>
      <c r="T29" s="1055"/>
      <c r="U29" s="1055"/>
      <c r="V29" s="1055">
        <v>1010</v>
      </c>
      <c r="W29" s="1055"/>
      <c r="X29" s="1055"/>
      <c r="Y29" s="1055"/>
      <c r="Z29" s="1055"/>
      <c r="AA29" s="1055">
        <v>175</v>
      </c>
      <c r="AB29" s="1055"/>
      <c r="AC29" s="1055"/>
      <c r="AD29" s="1055"/>
      <c r="AE29" s="1056"/>
      <c r="AF29" s="1051">
        <v>175</v>
      </c>
      <c r="AG29" s="1052"/>
      <c r="AH29" s="1052"/>
      <c r="AI29" s="1052"/>
      <c r="AJ29" s="1053"/>
      <c r="AK29" s="993">
        <v>168</v>
      </c>
      <c r="AL29" s="984"/>
      <c r="AM29" s="984"/>
      <c r="AN29" s="984"/>
      <c r="AO29" s="984"/>
      <c r="AP29" s="984" t="s">
        <v>567</v>
      </c>
      <c r="AQ29" s="984"/>
      <c r="AR29" s="984"/>
      <c r="AS29" s="984"/>
      <c r="AT29" s="984"/>
      <c r="AU29" s="984" t="s">
        <v>567</v>
      </c>
      <c r="AV29" s="984"/>
      <c r="AW29" s="984"/>
      <c r="AX29" s="984"/>
      <c r="AY29" s="984"/>
      <c r="AZ29" s="1057" t="s">
        <v>567</v>
      </c>
      <c r="BA29" s="1057"/>
      <c r="BB29" s="1057"/>
      <c r="BC29" s="1057"/>
      <c r="BD29" s="1057"/>
      <c r="BE29" s="985"/>
      <c r="BF29" s="985"/>
      <c r="BG29" s="985"/>
      <c r="BH29" s="985"/>
      <c r="BI29" s="986"/>
      <c r="BJ29" s="226"/>
      <c r="BK29" s="226"/>
      <c r="BL29" s="226"/>
      <c r="BM29" s="226"/>
      <c r="BN29" s="226"/>
      <c r="BO29" s="235"/>
      <c r="BP29" s="235"/>
      <c r="BQ29" s="232">
        <v>23</v>
      </c>
      <c r="BR29" s="233"/>
      <c r="BS29" s="1008"/>
      <c r="BT29" s="1009"/>
      <c r="BU29" s="1009"/>
      <c r="BV29" s="1009"/>
      <c r="BW29" s="1009"/>
      <c r="BX29" s="1009"/>
      <c r="BY29" s="1009"/>
      <c r="BZ29" s="1009"/>
      <c r="CA29" s="1009"/>
      <c r="CB29" s="1009"/>
      <c r="CC29" s="1009"/>
      <c r="CD29" s="1009"/>
      <c r="CE29" s="1009"/>
      <c r="CF29" s="1009"/>
      <c r="CG29" s="1030"/>
      <c r="CH29" s="1005"/>
      <c r="CI29" s="1006"/>
      <c r="CJ29" s="1006"/>
      <c r="CK29" s="1006"/>
      <c r="CL29" s="1007"/>
      <c r="CM29" s="1005"/>
      <c r="CN29" s="1006"/>
      <c r="CO29" s="1006"/>
      <c r="CP29" s="1006"/>
      <c r="CQ29" s="1007"/>
      <c r="CR29" s="1005"/>
      <c r="CS29" s="1006"/>
      <c r="CT29" s="1006"/>
      <c r="CU29" s="1006"/>
      <c r="CV29" s="1007"/>
      <c r="CW29" s="1005"/>
      <c r="CX29" s="1006"/>
      <c r="CY29" s="1006"/>
      <c r="CZ29" s="1006"/>
      <c r="DA29" s="1007"/>
      <c r="DB29" s="1005"/>
      <c r="DC29" s="1006"/>
      <c r="DD29" s="1006"/>
      <c r="DE29" s="1006"/>
      <c r="DF29" s="1007"/>
      <c r="DG29" s="1005"/>
      <c r="DH29" s="1006"/>
      <c r="DI29" s="1006"/>
      <c r="DJ29" s="1006"/>
      <c r="DK29" s="1007"/>
      <c r="DL29" s="1005"/>
      <c r="DM29" s="1006"/>
      <c r="DN29" s="1006"/>
      <c r="DO29" s="1006"/>
      <c r="DP29" s="1007"/>
      <c r="DQ29" s="1005"/>
      <c r="DR29" s="1006"/>
      <c r="DS29" s="1006"/>
      <c r="DT29" s="1006"/>
      <c r="DU29" s="1007"/>
      <c r="DV29" s="1008"/>
      <c r="DW29" s="1009"/>
      <c r="DX29" s="1009"/>
      <c r="DY29" s="1009"/>
      <c r="DZ29" s="1010"/>
      <c r="EA29" s="224"/>
    </row>
    <row r="30" spans="1:131" ht="26.25" customHeight="1" x14ac:dyDescent="0.2">
      <c r="A30" s="236">
        <v>3</v>
      </c>
      <c r="B30" s="1046" t="s">
        <v>406</v>
      </c>
      <c r="C30" s="1047"/>
      <c r="D30" s="1047"/>
      <c r="E30" s="1047"/>
      <c r="F30" s="1047"/>
      <c r="G30" s="1047"/>
      <c r="H30" s="1047"/>
      <c r="I30" s="1047"/>
      <c r="J30" s="1047"/>
      <c r="K30" s="1047"/>
      <c r="L30" s="1047"/>
      <c r="M30" s="1047"/>
      <c r="N30" s="1047"/>
      <c r="O30" s="1047"/>
      <c r="P30" s="1048"/>
      <c r="Q30" s="1054">
        <v>183</v>
      </c>
      <c r="R30" s="1055"/>
      <c r="S30" s="1055"/>
      <c r="T30" s="1055"/>
      <c r="U30" s="1055"/>
      <c r="V30" s="1055">
        <v>182</v>
      </c>
      <c r="W30" s="1055"/>
      <c r="X30" s="1055"/>
      <c r="Y30" s="1055"/>
      <c r="Z30" s="1055"/>
      <c r="AA30" s="1055">
        <v>1</v>
      </c>
      <c r="AB30" s="1055"/>
      <c r="AC30" s="1055"/>
      <c r="AD30" s="1055"/>
      <c r="AE30" s="1056"/>
      <c r="AF30" s="1051">
        <v>1</v>
      </c>
      <c r="AG30" s="1052"/>
      <c r="AH30" s="1052"/>
      <c r="AI30" s="1052"/>
      <c r="AJ30" s="1053"/>
      <c r="AK30" s="993">
        <v>34</v>
      </c>
      <c r="AL30" s="984"/>
      <c r="AM30" s="984"/>
      <c r="AN30" s="984"/>
      <c r="AO30" s="984"/>
      <c r="AP30" s="984" t="s">
        <v>567</v>
      </c>
      <c r="AQ30" s="984"/>
      <c r="AR30" s="984"/>
      <c r="AS30" s="984"/>
      <c r="AT30" s="984"/>
      <c r="AU30" s="984" t="s">
        <v>567</v>
      </c>
      <c r="AV30" s="984"/>
      <c r="AW30" s="984"/>
      <c r="AX30" s="984"/>
      <c r="AY30" s="984"/>
      <c r="AZ30" s="1057" t="s">
        <v>567</v>
      </c>
      <c r="BA30" s="1057"/>
      <c r="BB30" s="1057"/>
      <c r="BC30" s="1057"/>
      <c r="BD30" s="1057"/>
      <c r="BE30" s="985"/>
      <c r="BF30" s="985"/>
      <c r="BG30" s="985"/>
      <c r="BH30" s="985"/>
      <c r="BI30" s="986"/>
      <c r="BJ30" s="226"/>
      <c r="BK30" s="226"/>
      <c r="BL30" s="226"/>
      <c r="BM30" s="226"/>
      <c r="BN30" s="226"/>
      <c r="BO30" s="235"/>
      <c r="BP30" s="235"/>
      <c r="BQ30" s="232">
        <v>24</v>
      </c>
      <c r="BR30" s="233"/>
      <c r="BS30" s="1008"/>
      <c r="BT30" s="1009"/>
      <c r="BU30" s="1009"/>
      <c r="BV30" s="1009"/>
      <c r="BW30" s="1009"/>
      <c r="BX30" s="1009"/>
      <c r="BY30" s="1009"/>
      <c r="BZ30" s="1009"/>
      <c r="CA30" s="1009"/>
      <c r="CB30" s="1009"/>
      <c r="CC30" s="1009"/>
      <c r="CD30" s="1009"/>
      <c r="CE30" s="1009"/>
      <c r="CF30" s="1009"/>
      <c r="CG30" s="1030"/>
      <c r="CH30" s="1005"/>
      <c r="CI30" s="1006"/>
      <c r="CJ30" s="1006"/>
      <c r="CK30" s="1006"/>
      <c r="CL30" s="1007"/>
      <c r="CM30" s="1005"/>
      <c r="CN30" s="1006"/>
      <c r="CO30" s="1006"/>
      <c r="CP30" s="1006"/>
      <c r="CQ30" s="1007"/>
      <c r="CR30" s="1005"/>
      <c r="CS30" s="1006"/>
      <c r="CT30" s="1006"/>
      <c r="CU30" s="1006"/>
      <c r="CV30" s="1007"/>
      <c r="CW30" s="1005"/>
      <c r="CX30" s="1006"/>
      <c r="CY30" s="1006"/>
      <c r="CZ30" s="1006"/>
      <c r="DA30" s="1007"/>
      <c r="DB30" s="1005"/>
      <c r="DC30" s="1006"/>
      <c r="DD30" s="1006"/>
      <c r="DE30" s="1006"/>
      <c r="DF30" s="1007"/>
      <c r="DG30" s="1005"/>
      <c r="DH30" s="1006"/>
      <c r="DI30" s="1006"/>
      <c r="DJ30" s="1006"/>
      <c r="DK30" s="1007"/>
      <c r="DL30" s="1005"/>
      <c r="DM30" s="1006"/>
      <c r="DN30" s="1006"/>
      <c r="DO30" s="1006"/>
      <c r="DP30" s="1007"/>
      <c r="DQ30" s="1005"/>
      <c r="DR30" s="1006"/>
      <c r="DS30" s="1006"/>
      <c r="DT30" s="1006"/>
      <c r="DU30" s="1007"/>
      <c r="DV30" s="1008"/>
      <c r="DW30" s="1009"/>
      <c r="DX30" s="1009"/>
      <c r="DY30" s="1009"/>
      <c r="DZ30" s="1010"/>
      <c r="EA30" s="224"/>
    </row>
    <row r="31" spans="1:131" ht="26.25" customHeight="1" x14ac:dyDescent="0.2">
      <c r="A31" s="236">
        <v>4</v>
      </c>
      <c r="B31" s="1046" t="s">
        <v>407</v>
      </c>
      <c r="C31" s="1047"/>
      <c r="D31" s="1047"/>
      <c r="E31" s="1047"/>
      <c r="F31" s="1047"/>
      <c r="G31" s="1047"/>
      <c r="H31" s="1047"/>
      <c r="I31" s="1047"/>
      <c r="J31" s="1047"/>
      <c r="K31" s="1047"/>
      <c r="L31" s="1047"/>
      <c r="M31" s="1047"/>
      <c r="N31" s="1047"/>
      <c r="O31" s="1047"/>
      <c r="P31" s="1048"/>
      <c r="Q31" s="1054">
        <v>269</v>
      </c>
      <c r="R31" s="1055"/>
      <c r="S31" s="1055"/>
      <c r="T31" s="1055"/>
      <c r="U31" s="1055"/>
      <c r="V31" s="1055">
        <v>332</v>
      </c>
      <c r="W31" s="1055"/>
      <c r="X31" s="1055"/>
      <c r="Y31" s="1055"/>
      <c r="Z31" s="1055"/>
      <c r="AA31" s="1055">
        <v>-63</v>
      </c>
      <c r="AB31" s="1055"/>
      <c r="AC31" s="1055"/>
      <c r="AD31" s="1055"/>
      <c r="AE31" s="1056"/>
      <c r="AF31" s="1051">
        <v>787</v>
      </c>
      <c r="AG31" s="1052"/>
      <c r="AH31" s="1052"/>
      <c r="AI31" s="1052"/>
      <c r="AJ31" s="1053"/>
      <c r="AK31" s="993">
        <v>5</v>
      </c>
      <c r="AL31" s="984"/>
      <c r="AM31" s="984"/>
      <c r="AN31" s="984"/>
      <c r="AO31" s="984"/>
      <c r="AP31" s="984">
        <v>385</v>
      </c>
      <c r="AQ31" s="984"/>
      <c r="AR31" s="984"/>
      <c r="AS31" s="984"/>
      <c r="AT31" s="984"/>
      <c r="AU31" s="984" t="s">
        <v>567</v>
      </c>
      <c r="AV31" s="984"/>
      <c r="AW31" s="984"/>
      <c r="AX31" s="984"/>
      <c r="AY31" s="984"/>
      <c r="AZ31" s="1057" t="s">
        <v>567</v>
      </c>
      <c r="BA31" s="1057"/>
      <c r="BB31" s="1057"/>
      <c r="BC31" s="1057"/>
      <c r="BD31" s="1057"/>
      <c r="BE31" s="985" t="s">
        <v>408</v>
      </c>
      <c r="BF31" s="985"/>
      <c r="BG31" s="985"/>
      <c r="BH31" s="985"/>
      <c r="BI31" s="986"/>
      <c r="BJ31" s="226"/>
      <c r="BK31" s="226"/>
      <c r="BL31" s="226"/>
      <c r="BM31" s="226"/>
      <c r="BN31" s="226"/>
      <c r="BO31" s="235"/>
      <c r="BP31" s="235"/>
      <c r="BQ31" s="232">
        <v>25</v>
      </c>
      <c r="BR31" s="233"/>
      <c r="BS31" s="1008"/>
      <c r="BT31" s="1009"/>
      <c r="BU31" s="1009"/>
      <c r="BV31" s="1009"/>
      <c r="BW31" s="1009"/>
      <c r="BX31" s="1009"/>
      <c r="BY31" s="1009"/>
      <c r="BZ31" s="1009"/>
      <c r="CA31" s="1009"/>
      <c r="CB31" s="1009"/>
      <c r="CC31" s="1009"/>
      <c r="CD31" s="1009"/>
      <c r="CE31" s="1009"/>
      <c r="CF31" s="1009"/>
      <c r="CG31" s="1030"/>
      <c r="CH31" s="1005"/>
      <c r="CI31" s="1006"/>
      <c r="CJ31" s="1006"/>
      <c r="CK31" s="1006"/>
      <c r="CL31" s="1007"/>
      <c r="CM31" s="1005"/>
      <c r="CN31" s="1006"/>
      <c r="CO31" s="1006"/>
      <c r="CP31" s="1006"/>
      <c r="CQ31" s="1007"/>
      <c r="CR31" s="1005"/>
      <c r="CS31" s="1006"/>
      <c r="CT31" s="1006"/>
      <c r="CU31" s="1006"/>
      <c r="CV31" s="1007"/>
      <c r="CW31" s="1005"/>
      <c r="CX31" s="1006"/>
      <c r="CY31" s="1006"/>
      <c r="CZ31" s="1006"/>
      <c r="DA31" s="1007"/>
      <c r="DB31" s="1005"/>
      <c r="DC31" s="1006"/>
      <c r="DD31" s="1006"/>
      <c r="DE31" s="1006"/>
      <c r="DF31" s="1007"/>
      <c r="DG31" s="1005"/>
      <c r="DH31" s="1006"/>
      <c r="DI31" s="1006"/>
      <c r="DJ31" s="1006"/>
      <c r="DK31" s="1007"/>
      <c r="DL31" s="1005"/>
      <c r="DM31" s="1006"/>
      <c r="DN31" s="1006"/>
      <c r="DO31" s="1006"/>
      <c r="DP31" s="1007"/>
      <c r="DQ31" s="1005"/>
      <c r="DR31" s="1006"/>
      <c r="DS31" s="1006"/>
      <c r="DT31" s="1006"/>
      <c r="DU31" s="1007"/>
      <c r="DV31" s="1008"/>
      <c r="DW31" s="1009"/>
      <c r="DX31" s="1009"/>
      <c r="DY31" s="1009"/>
      <c r="DZ31" s="1010"/>
      <c r="EA31" s="224"/>
    </row>
    <row r="32" spans="1:131" ht="26.25" customHeight="1" x14ac:dyDescent="0.2">
      <c r="A32" s="236">
        <v>5</v>
      </c>
      <c r="B32" s="1046"/>
      <c r="C32" s="1047"/>
      <c r="D32" s="1047"/>
      <c r="E32" s="1047"/>
      <c r="F32" s="1047"/>
      <c r="G32" s="1047"/>
      <c r="H32" s="1047"/>
      <c r="I32" s="1047"/>
      <c r="J32" s="1047"/>
      <c r="K32" s="1047"/>
      <c r="L32" s="1047"/>
      <c r="M32" s="1047"/>
      <c r="N32" s="1047"/>
      <c r="O32" s="1047"/>
      <c r="P32" s="1048"/>
      <c r="Q32" s="1054"/>
      <c r="R32" s="1055"/>
      <c r="S32" s="1055"/>
      <c r="T32" s="1055"/>
      <c r="U32" s="1055"/>
      <c r="V32" s="1055"/>
      <c r="W32" s="1055"/>
      <c r="X32" s="1055"/>
      <c r="Y32" s="1055"/>
      <c r="Z32" s="1055"/>
      <c r="AA32" s="1055"/>
      <c r="AB32" s="1055"/>
      <c r="AC32" s="1055"/>
      <c r="AD32" s="1055"/>
      <c r="AE32" s="1056"/>
      <c r="AF32" s="1051"/>
      <c r="AG32" s="1052"/>
      <c r="AH32" s="1052"/>
      <c r="AI32" s="1052"/>
      <c r="AJ32" s="1053"/>
      <c r="AK32" s="993"/>
      <c r="AL32" s="984"/>
      <c r="AM32" s="984"/>
      <c r="AN32" s="984"/>
      <c r="AO32" s="984"/>
      <c r="AP32" s="984"/>
      <c r="AQ32" s="984"/>
      <c r="AR32" s="984"/>
      <c r="AS32" s="984"/>
      <c r="AT32" s="984"/>
      <c r="AU32" s="984"/>
      <c r="AV32" s="984"/>
      <c r="AW32" s="984"/>
      <c r="AX32" s="984"/>
      <c r="AY32" s="984"/>
      <c r="AZ32" s="1057"/>
      <c r="BA32" s="1057"/>
      <c r="BB32" s="1057"/>
      <c r="BC32" s="1057"/>
      <c r="BD32" s="1057"/>
      <c r="BE32" s="985"/>
      <c r="BF32" s="985"/>
      <c r="BG32" s="985"/>
      <c r="BH32" s="985"/>
      <c r="BI32" s="986"/>
      <c r="BJ32" s="226"/>
      <c r="BK32" s="226"/>
      <c r="BL32" s="226"/>
      <c r="BM32" s="226"/>
      <c r="BN32" s="226"/>
      <c r="BO32" s="235"/>
      <c r="BP32" s="235"/>
      <c r="BQ32" s="232">
        <v>26</v>
      </c>
      <c r="BR32" s="233"/>
      <c r="BS32" s="1008"/>
      <c r="BT32" s="1009"/>
      <c r="BU32" s="1009"/>
      <c r="BV32" s="1009"/>
      <c r="BW32" s="1009"/>
      <c r="BX32" s="1009"/>
      <c r="BY32" s="1009"/>
      <c r="BZ32" s="1009"/>
      <c r="CA32" s="1009"/>
      <c r="CB32" s="1009"/>
      <c r="CC32" s="1009"/>
      <c r="CD32" s="1009"/>
      <c r="CE32" s="1009"/>
      <c r="CF32" s="1009"/>
      <c r="CG32" s="1030"/>
      <c r="CH32" s="1005"/>
      <c r="CI32" s="1006"/>
      <c r="CJ32" s="1006"/>
      <c r="CK32" s="1006"/>
      <c r="CL32" s="1007"/>
      <c r="CM32" s="1005"/>
      <c r="CN32" s="1006"/>
      <c r="CO32" s="1006"/>
      <c r="CP32" s="1006"/>
      <c r="CQ32" s="1007"/>
      <c r="CR32" s="1005"/>
      <c r="CS32" s="1006"/>
      <c r="CT32" s="1006"/>
      <c r="CU32" s="1006"/>
      <c r="CV32" s="1007"/>
      <c r="CW32" s="1005"/>
      <c r="CX32" s="1006"/>
      <c r="CY32" s="1006"/>
      <c r="CZ32" s="1006"/>
      <c r="DA32" s="1007"/>
      <c r="DB32" s="1005"/>
      <c r="DC32" s="1006"/>
      <c r="DD32" s="1006"/>
      <c r="DE32" s="1006"/>
      <c r="DF32" s="1007"/>
      <c r="DG32" s="1005"/>
      <c r="DH32" s="1006"/>
      <c r="DI32" s="1006"/>
      <c r="DJ32" s="1006"/>
      <c r="DK32" s="1007"/>
      <c r="DL32" s="1005"/>
      <c r="DM32" s="1006"/>
      <c r="DN32" s="1006"/>
      <c r="DO32" s="1006"/>
      <c r="DP32" s="1007"/>
      <c r="DQ32" s="1005"/>
      <c r="DR32" s="1006"/>
      <c r="DS32" s="1006"/>
      <c r="DT32" s="1006"/>
      <c r="DU32" s="1007"/>
      <c r="DV32" s="1008"/>
      <c r="DW32" s="1009"/>
      <c r="DX32" s="1009"/>
      <c r="DY32" s="1009"/>
      <c r="DZ32" s="1010"/>
      <c r="EA32" s="224"/>
    </row>
    <row r="33" spans="1:131" ht="26.25" customHeight="1" x14ac:dyDescent="0.2">
      <c r="A33" s="236">
        <v>6</v>
      </c>
      <c r="B33" s="1046"/>
      <c r="C33" s="1047"/>
      <c r="D33" s="1047"/>
      <c r="E33" s="1047"/>
      <c r="F33" s="1047"/>
      <c r="G33" s="1047"/>
      <c r="H33" s="1047"/>
      <c r="I33" s="1047"/>
      <c r="J33" s="1047"/>
      <c r="K33" s="1047"/>
      <c r="L33" s="1047"/>
      <c r="M33" s="1047"/>
      <c r="N33" s="1047"/>
      <c r="O33" s="1047"/>
      <c r="P33" s="1048"/>
      <c r="Q33" s="1054"/>
      <c r="R33" s="1055"/>
      <c r="S33" s="1055"/>
      <c r="T33" s="1055"/>
      <c r="U33" s="1055"/>
      <c r="V33" s="1055"/>
      <c r="W33" s="1055"/>
      <c r="X33" s="1055"/>
      <c r="Y33" s="1055"/>
      <c r="Z33" s="1055"/>
      <c r="AA33" s="1055"/>
      <c r="AB33" s="1055"/>
      <c r="AC33" s="1055"/>
      <c r="AD33" s="1055"/>
      <c r="AE33" s="1056"/>
      <c r="AF33" s="1051"/>
      <c r="AG33" s="1052"/>
      <c r="AH33" s="1052"/>
      <c r="AI33" s="1052"/>
      <c r="AJ33" s="1053"/>
      <c r="AK33" s="993"/>
      <c r="AL33" s="984"/>
      <c r="AM33" s="984"/>
      <c r="AN33" s="984"/>
      <c r="AO33" s="984"/>
      <c r="AP33" s="984"/>
      <c r="AQ33" s="984"/>
      <c r="AR33" s="984"/>
      <c r="AS33" s="984"/>
      <c r="AT33" s="984"/>
      <c r="AU33" s="984"/>
      <c r="AV33" s="984"/>
      <c r="AW33" s="984"/>
      <c r="AX33" s="984"/>
      <c r="AY33" s="984"/>
      <c r="AZ33" s="1057"/>
      <c r="BA33" s="1057"/>
      <c r="BB33" s="1057"/>
      <c r="BC33" s="1057"/>
      <c r="BD33" s="1057"/>
      <c r="BE33" s="985"/>
      <c r="BF33" s="985"/>
      <c r="BG33" s="985"/>
      <c r="BH33" s="985"/>
      <c r="BI33" s="986"/>
      <c r="BJ33" s="226"/>
      <c r="BK33" s="226"/>
      <c r="BL33" s="226"/>
      <c r="BM33" s="226"/>
      <c r="BN33" s="226"/>
      <c r="BO33" s="235"/>
      <c r="BP33" s="235"/>
      <c r="BQ33" s="232">
        <v>27</v>
      </c>
      <c r="BR33" s="233"/>
      <c r="BS33" s="1008"/>
      <c r="BT33" s="1009"/>
      <c r="BU33" s="1009"/>
      <c r="BV33" s="1009"/>
      <c r="BW33" s="1009"/>
      <c r="BX33" s="1009"/>
      <c r="BY33" s="1009"/>
      <c r="BZ33" s="1009"/>
      <c r="CA33" s="1009"/>
      <c r="CB33" s="1009"/>
      <c r="CC33" s="1009"/>
      <c r="CD33" s="1009"/>
      <c r="CE33" s="1009"/>
      <c r="CF33" s="1009"/>
      <c r="CG33" s="1030"/>
      <c r="CH33" s="1005"/>
      <c r="CI33" s="1006"/>
      <c r="CJ33" s="1006"/>
      <c r="CK33" s="1006"/>
      <c r="CL33" s="1007"/>
      <c r="CM33" s="1005"/>
      <c r="CN33" s="1006"/>
      <c r="CO33" s="1006"/>
      <c r="CP33" s="1006"/>
      <c r="CQ33" s="1007"/>
      <c r="CR33" s="1005"/>
      <c r="CS33" s="1006"/>
      <c r="CT33" s="1006"/>
      <c r="CU33" s="1006"/>
      <c r="CV33" s="1007"/>
      <c r="CW33" s="1005"/>
      <c r="CX33" s="1006"/>
      <c r="CY33" s="1006"/>
      <c r="CZ33" s="1006"/>
      <c r="DA33" s="1007"/>
      <c r="DB33" s="1005"/>
      <c r="DC33" s="1006"/>
      <c r="DD33" s="1006"/>
      <c r="DE33" s="1006"/>
      <c r="DF33" s="1007"/>
      <c r="DG33" s="1005"/>
      <c r="DH33" s="1006"/>
      <c r="DI33" s="1006"/>
      <c r="DJ33" s="1006"/>
      <c r="DK33" s="1007"/>
      <c r="DL33" s="1005"/>
      <c r="DM33" s="1006"/>
      <c r="DN33" s="1006"/>
      <c r="DO33" s="1006"/>
      <c r="DP33" s="1007"/>
      <c r="DQ33" s="1005"/>
      <c r="DR33" s="1006"/>
      <c r="DS33" s="1006"/>
      <c r="DT33" s="1006"/>
      <c r="DU33" s="1007"/>
      <c r="DV33" s="1008"/>
      <c r="DW33" s="1009"/>
      <c r="DX33" s="1009"/>
      <c r="DY33" s="1009"/>
      <c r="DZ33" s="1010"/>
      <c r="EA33" s="224"/>
    </row>
    <row r="34" spans="1:131" ht="26.25" customHeight="1" x14ac:dyDescent="0.2">
      <c r="A34" s="236">
        <v>7</v>
      </c>
      <c r="B34" s="1046"/>
      <c r="C34" s="1047"/>
      <c r="D34" s="1047"/>
      <c r="E34" s="1047"/>
      <c r="F34" s="1047"/>
      <c r="G34" s="1047"/>
      <c r="H34" s="1047"/>
      <c r="I34" s="1047"/>
      <c r="J34" s="1047"/>
      <c r="K34" s="1047"/>
      <c r="L34" s="1047"/>
      <c r="M34" s="1047"/>
      <c r="N34" s="1047"/>
      <c r="O34" s="1047"/>
      <c r="P34" s="1048"/>
      <c r="Q34" s="1054"/>
      <c r="R34" s="1055"/>
      <c r="S34" s="1055"/>
      <c r="T34" s="1055"/>
      <c r="U34" s="1055"/>
      <c r="V34" s="1055"/>
      <c r="W34" s="1055"/>
      <c r="X34" s="1055"/>
      <c r="Y34" s="1055"/>
      <c r="Z34" s="1055"/>
      <c r="AA34" s="1055"/>
      <c r="AB34" s="1055"/>
      <c r="AC34" s="1055"/>
      <c r="AD34" s="1055"/>
      <c r="AE34" s="1056"/>
      <c r="AF34" s="1051"/>
      <c r="AG34" s="1052"/>
      <c r="AH34" s="1052"/>
      <c r="AI34" s="1052"/>
      <c r="AJ34" s="1053"/>
      <c r="AK34" s="993"/>
      <c r="AL34" s="984"/>
      <c r="AM34" s="984"/>
      <c r="AN34" s="984"/>
      <c r="AO34" s="984"/>
      <c r="AP34" s="984"/>
      <c r="AQ34" s="984"/>
      <c r="AR34" s="984"/>
      <c r="AS34" s="984"/>
      <c r="AT34" s="984"/>
      <c r="AU34" s="984"/>
      <c r="AV34" s="984"/>
      <c r="AW34" s="984"/>
      <c r="AX34" s="984"/>
      <c r="AY34" s="984"/>
      <c r="AZ34" s="1057"/>
      <c r="BA34" s="1057"/>
      <c r="BB34" s="1057"/>
      <c r="BC34" s="1057"/>
      <c r="BD34" s="1057"/>
      <c r="BE34" s="985"/>
      <c r="BF34" s="985"/>
      <c r="BG34" s="985"/>
      <c r="BH34" s="985"/>
      <c r="BI34" s="986"/>
      <c r="BJ34" s="226"/>
      <c r="BK34" s="226"/>
      <c r="BL34" s="226"/>
      <c r="BM34" s="226"/>
      <c r="BN34" s="226"/>
      <c r="BO34" s="235"/>
      <c r="BP34" s="235"/>
      <c r="BQ34" s="232">
        <v>28</v>
      </c>
      <c r="BR34" s="233"/>
      <c r="BS34" s="1008"/>
      <c r="BT34" s="1009"/>
      <c r="BU34" s="1009"/>
      <c r="BV34" s="1009"/>
      <c r="BW34" s="1009"/>
      <c r="BX34" s="1009"/>
      <c r="BY34" s="1009"/>
      <c r="BZ34" s="1009"/>
      <c r="CA34" s="1009"/>
      <c r="CB34" s="1009"/>
      <c r="CC34" s="1009"/>
      <c r="CD34" s="1009"/>
      <c r="CE34" s="1009"/>
      <c r="CF34" s="1009"/>
      <c r="CG34" s="1030"/>
      <c r="CH34" s="1005"/>
      <c r="CI34" s="1006"/>
      <c r="CJ34" s="1006"/>
      <c r="CK34" s="1006"/>
      <c r="CL34" s="1007"/>
      <c r="CM34" s="1005"/>
      <c r="CN34" s="1006"/>
      <c r="CO34" s="1006"/>
      <c r="CP34" s="1006"/>
      <c r="CQ34" s="1007"/>
      <c r="CR34" s="1005"/>
      <c r="CS34" s="1006"/>
      <c r="CT34" s="1006"/>
      <c r="CU34" s="1006"/>
      <c r="CV34" s="1007"/>
      <c r="CW34" s="1005"/>
      <c r="CX34" s="1006"/>
      <c r="CY34" s="1006"/>
      <c r="CZ34" s="1006"/>
      <c r="DA34" s="1007"/>
      <c r="DB34" s="1005"/>
      <c r="DC34" s="1006"/>
      <c r="DD34" s="1006"/>
      <c r="DE34" s="1006"/>
      <c r="DF34" s="1007"/>
      <c r="DG34" s="1005"/>
      <c r="DH34" s="1006"/>
      <c r="DI34" s="1006"/>
      <c r="DJ34" s="1006"/>
      <c r="DK34" s="1007"/>
      <c r="DL34" s="1005"/>
      <c r="DM34" s="1006"/>
      <c r="DN34" s="1006"/>
      <c r="DO34" s="1006"/>
      <c r="DP34" s="1007"/>
      <c r="DQ34" s="1005"/>
      <c r="DR34" s="1006"/>
      <c r="DS34" s="1006"/>
      <c r="DT34" s="1006"/>
      <c r="DU34" s="1007"/>
      <c r="DV34" s="1008"/>
      <c r="DW34" s="1009"/>
      <c r="DX34" s="1009"/>
      <c r="DY34" s="1009"/>
      <c r="DZ34" s="1010"/>
      <c r="EA34" s="224"/>
    </row>
    <row r="35" spans="1:131" ht="26.25" customHeight="1" x14ac:dyDescent="0.2">
      <c r="A35" s="236">
        <v>8</v>
      </c>
      <c r="B35" s="1046"/>
      <c r="C35" s="1047"/>
      <c r="D35" s="1047"/>
      <c r="E35" s="1047"/>
      <c r="F35" s="1047"/>
      <c r="G35" s="1047"/>
      <c r="H35" s="1047"/>
      <c r="I35" s="1047"/>
      <c r="J35" s="1047"/>
      <c r="K35" s="1047"/>
      <c r="L35" s="1047"/>
      <c r="M35" s="1047"/>
      <c r="N35" s="1047"/>
      <c r="O35" s="1047"/>
      <c r="P35" s="1048"/>
      <c r="Q35" s="1054"/>
      <c r="R35" s="1055"/>
      <c r="S35" s="1055"/>
      <c r="T35" s="1055"/>
      <c r="U35" s="1055"/>
      <c r="V35" s="1055"/>
      <c r="W35" s="1055"/>
      <c r="X35" s="1055"/>
      <c r="Y35" s="1055"/>
      <c r="Z35" s="1055"/>
      <c r="AA35" s="1055"/>
      <c r="AB35" s="1055"/>
      <c r="AC35" s="1055"/>
      <c r="AD35" s="1055"/>
      <c r="AE35" s="1056"/>
      <c r="AF35" s="1051"/>
      <c r="AG35" s="1052"/>
      <c r="AH35" s="1052"/>
      <c r="AI35" s="1052"/>
      <c r="AJ35" s="1053"/>
      <c r="AK35" s="993"/>
      <c r="AL35" s="984"/>
      <c r="AM35" s="984"/>
      <c r="AN35" s="984"/>
      <c r="AO35" s="984"/>
      <c r="AP35" s="984"/>
      <c r="AQ35" s="984"/>
      <c r="AR35" s="984"/>
      <c r="AS35" s="984"/>
      <c r="AT35" s="984"/>
      <c r="AU35" s="984"/>
      <c r="AV35" s="984"/>
      <c r="AW35" s="984"/>
      <c r="AX35" s="984"/>
      <c r="AY35" s="984"/>
      <c r="AZ35" s="1057"/>
      <c r="BA35" s="1057"/>
      <c r="BB35" s="1057"/>
      <c r="BC35" s="1057"/>
      <c r="BD35" s="1057"/>
      <c r="BE35" s="985"/>
      <c r="BF35" s="985"/>
      <c r="BG35" s="985"/>
      <c r="BH35" s="985"/>
      <c r="BI35" s="986"/>
      <c r="BJ35" s="226"/>
      <c r="BK35" s="226"/>
      <c r="BL35" s="226"/>
      <c r="BM35" s="226"/>
      <c r="BN35" s="226"/>
      <c r="BO35" s="235"/>
      <c r="BP35" s="235"/>
      <c r="BQ35" s="232">
        <v>29</v>
      </c>
      <c r="BR35" s="233"/>
      <c r="BS35" s="1008"/>
      <c r="BT35" s="1009"/>
      <c r="BU35" s="1009"/>
      <c r="BV35" s="1009"/>
      <c r="BW35" s="1009"/>
      <c r="BX35" s="1009"/>
      <c r="BY35" s="1009"/>
      <c r="BZ35" s="1009"/>
      <c r="CA35" s="1009"/>
      <c r="CB35" s="1009"/>
      <c r="CC35" s="1009"/>
      <c r="CD35" s="1009"/>
      <c r="CE35" s="1009"/>
      <c r="CF35" s="1009"/>
      <c r="CG35" s="1030"/>
      <c r="CH35" s="1005"/>
      <c r="CI35" s="1006"/>
      <c r="CJ35" s="1006"/>
      <c r="CK35" s="1006"/>
      <c r="CL35" s="1007"/>
      <c r="CM35" s="1005"/>
      <c r="CN35" s="1006"/>
      <c r="CO35" s="1006"/>
      <c r="CP35" s="1006"/>
      <c r="CQ35" s="1007"/>
      <c r="CR35" s="1005"/>
      <c r="CS35" s="1006"/>
      <c r="CT35" s="1006"/>
      <c r="CU35" s="1006"/>
      <c r="CV35" s="1007"/>
      <c r="CW35" s="1005"/>
      <c r="CX35" s="1006"/>
      <c r="CY35" s="1006"/>
      <c r="CZ35" s="1006"/>
      <c r="DA35" s="1007"/>
      <c r="DB35" s="1005"/>
      <c r="DC35" s="1006"/>
      <c r="DD35" s="1006"/>
      <c r="DE35" s="1006"/>
      <c r="DF35" s="1007"/>
      <c r="DG35" s="1005"/>
      <c r="DH35" s="1006"/>
      <c r="DI35" s="1006"/>
      <c r="DJ35" s="1006"/>
      <c r="DK35" s="1007"/>
      <c r="DL35" s="1005"/>
      <c r="DM35" s="1006"/>
      <c r="DN35" s="1006"/>
      <c r="DO35" s="1006"/>
      <c r="DP35" s="1007"/>
      <c r="DQ35" s="1005"/>
      <c r="DR35" s="1006"/>
      <c r="DS35" s="1006"/>
      <c r="DT35" s="1006"/>
      <c r="DU35" s="1007"/>
      <c r="DV35" s="1008"/>
      <c r="DW35" s="1009"/>
      <c r="DX35" s="1009"/>
      <c r="DY35" s="1009"/>
      <c r="DZ35" s="1010"/>
      <c r="EA35" s="224"/>
    </row>
    <row r="36" spans="1:131" ht="26.25" customHeight="1" x14ac:dyDescent="0.2">
      <c r="A36" s="236">
        <v>9</v>
      </c>
      <c r="B36" s="1046"/>
      <c r="C36" s="1047"/>
      <c r="D36" s="1047"/>
      <c r="E36" s="1047"/>
      <c r="F36" s="1047"/>
      <c r="G36" s="1047"/>
      <c r="H36" s="1047"/>
      <c r="I36" s="1047"/>
      <c r="J36" s="1047"/>
      <c r="K36" s="1047"/>
      <c r="L36" s="1047"/>
      <c r="M36" s="1047"/>
      <c r="N36" s="1047"/>
      <c r="O36" s="1047"/>
      <c r="P36" s="1048"/>
      <c r="Q36" s="1054"/>
      <c r="R36" s="1055"/>
      <c r="S36" s="1055"/>
      <c r="T36" s="1055"/>
      <c r="U36" s="1055"/>
      <c r="V36" s="1055"/>
      <c r="W36" s="1055"/>
      <c r="X36" s="1055"/>
      <c r="Y36" s="1055"/>
      <c r="Z36" s="1055"/>
      <c r="AA36" s="1055"/>
      <c r="AB36" s="1055"/>
      <c r="AC36" s="1055"/>
      <c r="AD36" s="1055"/>
      <c r="AE36" s="1056"/>
      <c r="AF36" s="1051"/>
      <c r="AG36" s="1052"/>
      <c r="AH36" s="1052"/>
      <c r="AI36" s="1052"/>
      <c r="AJ36" s="1053"/>
      <c r="AK36" s="993"/>
      <c r="AL36" s="984"/>
      <c r="AM36" s="984"/>
      <c r="AN36" s="984"/>
      <c r="AO36" s="984"/>
      <c r="AP36" s="984"/>
      <c r="AQ36" s="984"/>
      <c r="AR36" s="984"/>
      <c r="AS36" s="984"/>
      <c r="AT36" s="984"/>
      <c r="AU36" s="984"/>
      <c r="AV36" s="984"/>
      <c r="AW36" s="984"/>
      <c r="AX36" s="984"/>
      <c r="AY36" s="984"/>
      <c r="AZ36" s="1057"/>
      <c r="BA36" s="1057"/>
      <c r="BB36" s="1057"/>
      <c r="BC36" s="1057"/>
      <c r="BD36" s="1057"/>
      <c r="BE36" s="985"/>
      <c r="BF36" s="985"/>
      <c r="BG36" s="985"/>
      <c r="BH36" s="985"/>
      <c r="BI36" s="986"/>
      <c r="BJ36" s="226"/>
      <c r="BK36" s="226"/>
      <c r="BL36" s="226"/>
      <c r="BM36" s="226"/>
      <c r="BN36" s="226"/>
      <c r="BO36" s="235"/>
      <c r="BP36" s="235"/>
      <c r="BQ36" s="232">
        <v>30</v>
      </c>
      <c r="BR36" s="233"/>
      <c r="BS36" s="1008"/>
      <c r="BT36" s="1009"/>
      <c r="BU36" s="1009"/>
      <c r="BV36" s="1009"/>
      <c r="BW36" s="1009"/>
      <c r="BX36" s="1009"/>
      <c r="BY36" s="1009"/>
      <c r="BZ36" s="1009"/>
      <c r="CA36" s="1009"/>
      <c r="CB36" s="1009"/>
      <c r="CC36" s="1009"/>
      <c r="CD36" s="1009"/>
      <c r="CE36" s="1009"/>
      <c r="CF36" s="1009"/>
      <c r="CG36" s="1030"/>
      <c r="CH36" s="1005"/>
      <c r="CI36" s="1006"/>
      <c r="CJ36" s="1006"/>
      <c r="CK36" s="1006"/>
      <c r="CL36" s="1007"/>
      <c r="CM36" s="1005"/>
      <c r="CN36" s="1006"/>
      <c r="CO36" s="1006"/>
      <c r="CP36" s="1006"/>
      <c r="CQ36" s="1007"/>
      <c r="CR36" s="1005"/>
      <c r="CS36" s="1006"/>
      <c r="CT36" s="1006"/>
      <c r="CU36" s="1006"/>
      <c r="CV36" s="1007"/>
      <c r="CW36" s="1005"/>
      <c r="CX36" s="1006"/>
      <c r="CY36" s="1006"/>
      <c r="CZ36" s="1006"/>
      <c r="DA36" s="1007"/>
      <c r="DB36" s="1005"/>
      <c r="DC36" s="1006"/>
      <c r="DD36" s="1006"/>
      <c r="DE36" s="1006"/>
      <c r="DF36" s="1007"/>
      <c r="DG36" s="1005"/>
      <c r="DH36" s="1006"/>
      <c r="DI36" s="1006"/>
      <c r="DJ36" s="1006"/>
      <c r="DK36" s="1007"/>
      <c r="DL36" s="1005"/>
      <c r="DM36" s="1006"/>
      <c r="DN36" s="1006"/>
      <c r="DO36" s="1006"/>
      <c r="DP36" s="1007"/>
      <c r="DQ36" s="1005"/>
      <c r="DR36" s="1006"/>
      <c r="DS36" s="1006"/>
      <c r="DT36" s="1006"/>
      <c r="DU36" s="1007"/>
      <c r="DV36" s="1008"/>
      <c r="DW36" s="1009"/>
      <c r="DX36" s="1009"/>
      <c r="DY36" s="1009"/>
      <c r="DZ36" s="1010"/>
      <c r="EA36" s="224"/>
    </row>
    <row r="37" spans="1:131" ht="26.25" customHeight="1" x14ac:dyDescent="0.2">
      <c r="A37" s="236">
        <v>10</v>
      </c>
      <c r="B37" s="1046"/>
      <c r="C37" s="1047"/>
      <c r="D37" s="1047"/>
      <c r="E37" s="1047"/>
      <c r="F37" s="1047"/>
      <c r="G37" s="1047"/>
      <c r="H37" s="1047"/>
      <c r="I37" s="1047"/>
      <c r="J37" s="1047"/>
      <c r="K37" s="1047"/>
      <c r="L37" s="1047"/>
      <c r="M37" s="1047"/>
      <c r="N37" s="1047"/>
      <c r="O37" s="1047"/>
      <c r="P37" s="1048"/>
      <c r="Q37" s="1054"/>
      <c r="R37" s="1055"/>
      <c r="S37" s="1055"/>
      <c r="T37" s="1055"/>
      <c r="U37" s="1055"/>
      <c r="V37" s="1055"/>
      <c r="W37" s="1055"/>
      <c r="X37" s="1055"/>
      <c r="Y37" s="1055"/>
      <c r="Z37" s="1055"/>
      <c r="AA37" s="1055"/>
      <c r="AB37" s="1055"/>
      <c r="AC37" s="1055"/>
      <c r="AD37" s="1055"/>
      <c r="AE37" s="1056"/>
      <c r="AF37" s="1051"/>
      <c r="AG37" s="1052"/>
      <c r="AH37" s="1052"/>
      <c r="AI37" s="1052"/>
      <c r="AJ37" s="1053"/>
      <c r="AK37" s="993"/>
      <c r="AL37" s="984"/>
      <c r="AM37" s="984"/>
      <c r="AN37" s="984"/>
      <c r="AO37" s="984"/>
      <c r="AP37" s="984"/>
      <c r="AQ37" s="984"/>
      <c r="AR37" s="984"/>
      <c r="AS37" s="984"/>
      <c r="AT37" s="984"/>
      <c r="AU37" s="984"/>
      <c r="AV37" s="984"/>
      <c r="AW37" s="984"/>
      <c r="AX37" s="984"/>
      <c r="AY37" s="984"/>
      <c r="AZ37" s="1057"/>
      <c r="BA37" s="1057"/>
      <c r="BB37" s="1057"/>
      <c r="BC37" s="1057"/>
      <c r="BD37" s="1057"/>
      <c r="BE37" s="985"/>
      <c r="BF37" s="985"/>
      <c r="BG37" s="985"/>
      <c r="BH37" s="985"/>
      <c r="BI37" s="986"/>
      <c r="BJ37" s="226"/>
      <c r="BK37" s="226"/>
      <c r="BL37" s="226"/>
      <c r="BM37" s="226"/>
      <c r="BN37" s="226"/>
      <c r="BO37" s="235"/>
      <c r="BP37" s="235"/>
      <c r="BQ37" s="232">
        <v>31</v>
      </c>
      <c r="BR37" s="233"/>
      <c r="BS37" s="1008"/>
      <c r="BT37" s="1009"/>
      <c r="BU37" s="1009"/>
      <c r="BV37" s="1009"/>
      <c r="BW37" s="1009"/>
      <c r="BX37" s="1009"/>
      <c r="BY37" s="1009"/>
      <c r="BZ37" s="1009"/>
      <c r="CA37" s="1009"/>
      <c r="CB37" s="1009"/>
      <c r="CC37" s="1009"/>
      <c r="CD37" s="1009"/>
      <c r="CE37" s="1009"/>
      <c r="CF37" s="1009"/>
      <c r="CG37" s="1030"/>
      <c r="CH37" s="1005"/>
      <c r="CI37" s="1006"/>
      <c r="CJ37" s="1006"/>
      <c r="CK37" s="1006"/>
      <c r="CL37" s="1007"/>
      <c r="CM37" s="1005"/>
      <c r="CN37" s="1006"/>
      <c r="CO37" s="1006"/>
      <c r="CP37" s="1006"/>
      <c r="CQ37" s="1007"/>
      <c r="CR37" s="1005"/>
      <c r="CS37" s="1006"/>
      <c r="CT37" s="1006"/>
      <c r="CU37" s="1006"/>
      <c r="CV37" s="1007"/>
      <c r="CW37" s="1005"/>
      <c r="CX37" s="1006"/>
      <c r="CY37" s="1006"/>
      <c r="CZ37" s="1006"/>
      <c r="DA37" s="1007"/>
      <c r="DB37" s="1005"/>
      <c r="DC37" s="1006"/>
      <c r="DD37" s="1006"/>
      <c r="DE37" s="1006"/>
      <c r="DF37" s="1007"/>
      <c r="DG37" s="1005"/>
      <c r="DH37" s="1006"/>
      <c r="DI37" s="1006"/>
      <c r="DJ37" s="1006"/>
      <c r="DK37" s="1007"/>
      <c r="DL37" s="1005"/>
      <c r="DM37" s="1006"/>
      <c r="DN37" s="1006"/>
      <c r="DO37" s="1006"/>
      <c r="DP37" s="1007"/>
      <c r="DQ37" s="1005"/>
      <c r="DR37" s="1006"/>
      <c r="DS37" s="1006"/>
      <c r="DT37" s="1006"/>
      <c r="DU37" s="1007"/>
      <c r="DV37" s="1008"/>
      <c r="DW37" s="1009"/>
      <c r="DX37" s="1009"/>
      <c r="DY37" s="1009"/>
      <c r="DZ37" s="1010"/>
      <c r="EA37" s="224"/>
    </row>
    <row r="38" spans="1:131" ht="26.25" customHeight="1" x14ac:dyDescent="0.2">
      <c r="A38" s="236">
        <v>11</v>
      </c>
      <c r="B38" s="1046"/>
      <c r="C38" s="1047"/>
      <c r="D38" s="1047"/>
      <c r="E38" s="1047"/>
      <c r="F38" s="1047"/>
      <c r="G38" s="1047"/>
      <c r="H38" s="1047"/>
      <c r="I38" s="1047"/>
      <c r="J38" s="1047"/>
      <c r="K38" s="1047"/>
      <c r="L38" s="1047"/>
      <c r="M38" s="1047"/>
      <c r="N38" s="1047"/>
      <c r="O38" s="1047"/>
      <c r="P38" s="1048"/>
      <c r="Q38" s="1054"/>
      <c r="R38" s="1055"/>
      <c r="S38" s="1055"/>
      <c r="T38" s="1055"/>
      <c r="U38" s="1055"/>
      <c r="V38" s="1055"/>
      <c r="W38" s="1055"/>
      <c r="X38" s="1055"/>
      <c r="Y38" s="1055"/>
      <c r="Z38" s="1055"/>
      <c r="AA38" s="1055"/>
      <c r="AB38" s="1055"/>
      <c r="AC38" s="1055"/>
      <c r="AD38" s="1055"/>
      <c r="AE38" s="1056"/>
      <c r="AF38" s="1051"/>
      <c r="AG38" s="1052"/>
      <c r="AH38" s="1052"/>
      <c r="AI38" s="1052"/>
      <c r="AJ38" s="1053"/>
      <c r="AK38" s="993"/>
      <c r="AL38" s="984"/>
      <c r="AM38" s="984"/>
      <c r="AN38" s="984"/>
      <c r="AO38" s="984"/>
      <c r="AP38" s="984"/>
      <c r="AQ38" s="984"/>
      <c r="AR38" s="984"/>
      <c r="AS38" s="984"/>
      <c r="AT38" s="984"/>
      <c r="AU38" s="984"/>
      <c r="AV38" s="984"/>
      <c r="AW38" s="984"/>
      <c r="AX38" s="984"/>
      <c r="AY38" s="984"/>
      <c r="AZ38" s="1057"/>
      <c r="BA38" s="1057"/>
      <c r="BB38" s="1057"/>
      <c r="BC38" s="1057"/>
      <c r="BD38" s="1057"/>
      <c r="BE38" s="985"/>
      <c r="BF38" s="985"/>
      <c r="BG38" s="985"/>
      <c r="BH38" s="985"/>
      <c r="BI38" s="986"/>
      <c r="BJ38" s="226"/>
      <c r="BK38" s="226"/>
      <c r="BL38" s="226"/>
      <c r="BM38" s="226"/>
      <c r="BN38" s="226"/>
      <c r="BO38" s="235"/>
      <c r="BP38" s="235"/>
      <c r="BQ38" s="232">
        <v>32</v>
      </c>
      <c r="BR38" s="233"/>
      <c r="BS38" s="1008"/>
      <c r="BT38" s="1009"/>
      <c r="BU38" s="1009"/>
      <c r="BV38" s="1009"/>
      <c r="BW38" s="1009"/>
      <c r="BX38" s="1009"/>
      <c r="BY38" s="1009"/>
      <c r="BZ38" s="1009"/>
      <c r="CA38" s="1009"/>
      <c r="CB38" s="1009"/>
      <c r="CC38" s="1009"/>
      <c r="CD38" s="1009"/>
      <c r="CE38" s="1009"/>
      <c r="CF38" s="1009"/>
      <c r="CG38" s="1030"/>
      <c r="CH38" s="1005"/>
      <c r="CI38" s="1006"/>
      <c r="CJ38" s="1006"/>
      <c r="CK38" s="1006"/>
      <c r="CL38" s="1007"/>
      <c r="CM38" s="1005"/>
      <c r="CN38" s="1006"/>
      <c r="CO38" s="1006"/>
      <c r="CP38" s="1006"/>
      <c r="CQ38" s="1007"/>
      <c r="CR38" s="1005"/>
      <c r="CS38" s="1006"/>
      <c r="CT38" s="1006"/>
      <c r="CU38" s="1006"/>
      <c r="CV38" s="1007"/>
      <c r="CW38" s="1005"/>
      <c r="CX38" s="1006"/>
      <c r="CY38" s="1006"/>
      <c r="CZ38" s="1006"/>
      <c r="DA38" s="1007"/>
      <c r="DB38" s="1005"/>
      <c r="DC38" s="1006"/>
      <c r="DD38" s="1006"/>
      <c r="DE38" s="1006"/>
      <c r="DF38" s="1007"/>
      <c r="DG38" s="1005"/>
      <c r="DH38" s="1006"/>
      <c r="DI38" s="1006"/>
      <c r="DJ38" s="1006"/>
      <c r="DK38" s="1007"/>
      <c r="DL38" s="1005"/>
      <c r="DM38" s="1006"/>
      <c r="DN38" s="1006"/>
      <c r="DO38" s="1006"/>
      <c r="DP38" s="1007"/>
      <c r="DQ38" s="1005"/>
      <c r="DR38" s="1006"/>
      <c r="DS38" s="1006"/>
      <c r="DT38" s="1006"/>
      <c r="DU38" s="1007"/>
      <c r="DV38" s="1008"/>
      <c r="DW38" s="1009"/>
      <c r="DX38" s="1009"/>
      <c r="DY38" s="1009"/>
      <c r="DZ38" s="1010"/>
      <c r="EA38" s="224"/>
    </row>
    <row r="39" spans="1:131" ht="26.25" customHeight="1" x14ac:dyDescent="0.2">
      <c r="A39" s="236">
        <v>12</v>
      </c>
      <c r="B39" s="1046"/>
      <c r="C39" s="1047"/>
      <c r="D39" s="1047"/>
      <c r="E39" s="1047"/>
      <c r="F39" s="1047"/>
      <c r="G39" s="1047"/>
      <c r="H39" s="1047"/>
      <c r="I39" s="1047"/>
      <c r="J39" s="1047"/>
      <c r="K39" s="1047"/>
      <c r="L39" s="1047"/>
      <c r="M39" s="1047"/>
      <c r="N39" s="1047"/>
      <c r="O39" s="1047"/>
      <c r="P39" s="1048"/>
      <c r="Q39" s="1054"/>
      <c r="R39" s="1055"/>
      <c r="S39" s="1055"/>
      <c r="T39" s="1055"/>
      <c r="U39" s="1055"/>
      <c r="V39" s="1055"/>
      <c r="W39" s="1055"/>
      <c r="X39" s="1055"/>
      <c r="Y39" s="1055"/>
      <c r="Z39" s="1055"/>
      <c r="AA39" s="1055"/>
      <c r="AB39" s="1055"/>
      <c r="AC39" s="1055"/>
      <c r="AD39" s="1055"/>
      <c r="AE39" s="1056"/>
      <c r="AF39" s="1051"/>
      <c r="AG39" s="1052"/>
      <c r="AH39" s="1052"/>
      <c r="AI39" s="1052"/>
      <c r="AJ39" s="1053"/>
      <c r="AK39" s="993"/>
      <c r="AL39" s="984"/>
      <c r="AM39" s="984"/>
      <c r="AN39" s="984"/>
      <c r="AO39" s="984"/>
      <c r="AP39" s="984"/>
      <c r="AQ39" s="984"/>
      <c r="AR39" s="984"/>
      <c r="AS39" s="984"/>
      <c r="AT39" s="984"/>
      <c r="AU39" s="984"/>
      <c r="AV39" s="984"/>
      <c r="AW39" s="984"/>
      <c r="AX39" s="984"/>
      <c r="AY39" s="984"/>
      <c r="AZ39" s="1057"/>
      <c r="BA39" s="1057"/>
      <c r="BB39" s="1057"/>
      <c r="BC39" s="1057"/>
      <c r="BD39" s="1057"/>
      <c r="BE39" s="985"/>
      <c r="BF39" s="985"/>
      <c r="BG39" s="985"/>
      <c r="BH39" s="985"/>
      <c r="BI39" s="986"/>
      <c r="BJ39" s="226"/>
      <c r="BK39" s="226"/>
      <c r="BL39" s="226"/>
      <c r="BM39" s="226"/>
      <c r="BN39" s="226"/>
      <c r="BO39" s="235"/>
      <c r="BP39" s="235"/>
      <c r="BQ39" s="232">
        <v>33</v>
      </c>
      <c r="BR39" s="233"/>
      <c r="BS39" s="1008"/>
      <c r="BT39" s="1009"/>
      <c r="BU39" s="1009"/>
      <c r="BV39" s="1009"/>
      <c r="BW39" s="1009"/>
      <c r="BX39" s="1009"/>
      <c r="BY39" s="1009"/>
      <c r="BZ39" s="1009"/>
      <c r="CA39" s="1009"/>
      <c r="CB39" s="1009"/>
      <c r="CC39" s="1009"/>
      <c r="CD39" s="1009"/>
      <c r="CE39" s="1009"/>
      <c r="CF39" s="1009"/>
      <c r="CG39" s="1030"/>
      <c r="CH39" s="1005"/>
      <c r="CI39" s="1006"/>
      <c r="CJ39" s="1006"/>
      <c r="CK39" s="1006"/>
      <c r="CL39" s="1007"/>
      <c r="CM39" s="1005"/>
      <c r="CN39" s="1006"/>
      <c r="CO39" s="1006"/>
      <c r="CP39" s="1006"/>
      <c r="CQ39" s="1007"/>
      <c r="CR39" s="1005"/>
      <c r="CS39" s="1006"/>
      <c r="CT39" s="1006"/>
      <c r="CU39" s="1006"/>
      <c r="CV39" s="1007"/>
      <c r="CW39" s="1005"/>
      <c r="CX39" s="1006"/>
      <c r="CY39" s="1006"/>
      <c r="CZ39" s="1006"/>
      <c r="DA39" s="1007"/>
      <c r="DB39" s="1005"/>
      <c r="DC39" s="1006"/>
      <c r="DD39" s="1006"/>
      <c r="DE39" s="1006"/>
      <c r="DF39" s="1007"/>
      <c r="DG39" s="1005"/>
      <c r="DH39" s="1006"/>
      <c r="DI39" s="1006"/>
      <c r="DJ39" s="1006"/>
      <c r="DK39" s="1007"/>
      <c r="DL39" s="1005"/>
      <c r="DM39" s="1006"/>
      <c r="DN39" s="1006"/>
      <c r="DO39" s="1006"/>
      <c r="DP39" s="1007"/>
      <c r="DQ39" s="1005"/>
      <c r="DR39" s="1006"/>
      <c r="DS39" s="1006"/>
      <c r="DT39" s="1006"/>
      <c r="DU39" s="1007"/>
      <c r="DV39" s="1008"/>
      <c r="DW39" s="1009"/>
      <c r="DX39" s="1009"/>
      <c r="DY39" s="1009"/>
      <c r="DZ39" s="1010"/>
      <c r="EA39" s="224"/>
    </row>
    <row r="40" spans="1:131" ht="26.25" customHeight="1" x14ac:dyDescent="0.2">
      <c r="A40" s="232">
        <v>13</v>
      </c>
      <c r="B40" s="1046"/>
      <c r="C40" s="1047"/>
      <c r="D40" s="1047"/>
      <c r="E40" s="1047"/>
      <c r="F40" s="1047"/>
      <c r="G40" s="1047"/>
      <c r="H40" s="1047"/>
      <c r="I40" s="1047"/>
      <c r="J40" s="1047"/>
      <c r="K40" s="1047"/>
      <c r="L40" s="1047"/>
      <c r="M40" s="1047"/>
      <c r="N40" s="1047"/>
      <c r="O40" s="1047"/>
      <c r="P40" s="1048"/>
      <c r="Q40" s="1054"/>
      <c r="R40" s="1055"/>
      <c r="S40" s="1055"/>
      <c r="T40" s="1055"/>
      <c r="U40" s="1055"/>
      <c r="V40" s="1055"/>
      <c r="W40" s="1055"/>
      <c r="X40" s="1055"/>
      <c r="Y40" s="1055"/>
      <c r="Z40" s="1055"/>
      <c r="AA40" s="1055"/>
      <c r="AB40" s="1055"/>
      <c r="AC40" s="1055"/>
      <c r="AD40" s="1055"/>
      <c r="AE40" s="1056"/>
      <c r="AF40" s="1051"/>
      <c r="AG40" s="1052"/>
      <c r="AH40" s="1052"/>
      <c r="AI40" s="1052"/>
      <c r="AJ40" s="1053"/>
      <c r="AK40" s="993"/>
      <c r="AL40" s="984"/>
      <c r="AM40" s="984"/>
      <c r="AN40" s="984"/>
      <c r="AO40" s="984"/>
      <c r="AP40" s="984"/>
      <c r="AQ40" s="984"/>
      <c r="AR40" s="984"/>
      <c r="AS40" s="984"/>
      <c r="AT40" s="984"/>
      <c r="AU40" s="984"/>
      <c r="AV40" s="984"/>
      <c r="AW40" s="984"/>
      <c r="AX40" s="984"/>
      <c r="AY40" s="984"/>
      <c r="AZ40" s="1057"/>
      <c r="BA40" s="1057"/>
      <c r="BB40" s="1057"/>
      <c r="BC40" s="1057"/>
      <c r="BD40" s="1057"/>
      <c r="BE40" s="985"/>
      <c r="BF40" s="985"/>
      <c r="BG40" s="985"/>
      <c r="BH40" s="985"/>
      <c r="BI40" s="986"/>
      <c r="BJ40" s="226"/>
      <c r="BK40" s="226"/>
      <c r="BL40" s="226"/>
      <c r="BM40" s="226"/>
      <c r="BN40" s="226"/>
      <c r="BO40" s="235"/>
      <c r="BP40" s="235"/>
      <c r="BQ40" s="232">
        <v>34</v>
      </c>
      <c r="BR40" s="233"/>
      <c r="BS40" s="1008"/>
      <c r="BT40" s="1009"/>
      <c r="BU40" s="1009"/>
      <c r="BV40" s="1009"/>
      <c r="BW40" s="1009"/>
      <c r="BX40" s="1009"/>
      <c r="BY40" s="1009"/>
      <c r="BZ40" s="1009"/>
      <c r="CA40" s="1009"/>
      <c r="CB40" s="1009"/>
      <c r="CC40" s="1009"/>
      <c r="CD40" s="1009"/>
      <c r="CE40" s="1009"/>
      <c r="CF40" s="1009"/>
      <c r="CG40" s="1030"/>
      <c r="CH40" s="1005"/>
      <c r="CI40" s="1006"/>
      <c r="CJ40" s="1006"/>
      <c r="CK40" s="1006"/>
      <c r="CL40" s="1007"/>
      <c r="CM40" s="1005"/>
      <c r="CN40" s="1006"/>
      <c r="CO40" s="1006"/>
      <c r="CP40" s="1006"/>
      <c r="CQ40" s="1007"/>
      <c r="CR40" s="1005"/>
      <c r="CS40" s="1006"/>
      <c r="CT40" s="1006"/>
      <c r="CU40" s="1006"/>
      <c r="CV40" s="1007"/>
      <c r="CW40" s="1005"/>
      <c r="CX40" s="1006"/>
      <c r="CY40" s="1006"/>
      <c r="CZ40" s="1006"/>
      <c r="DA40" s="1007"/>
      <c r="DB40" s="1005"/>
      <c r="DC40" s="1006"/>
      <c r="DD40" s="1006"/>
      <c r="DE40" s="1006"/>
      <c r="DF40" s="1007"/>
      <c r="DG40" s="1005"/>
      <c r="DH40" s="1006"/>
      <c r="DI40" s="1006"/>
      <c r="DJ40" s="1006"/>
      <c r="DK40" s="1007"/>
      <c r="DL40" s="1005"/>
      <c r="DM40" s="1006"/>
      <c r="DN40" s="1006"/>
      <c r="DO40" s="1006"/>
      <c r="DP40" s="1007"/>
      <c r="DQ40" s="1005"/>
      <c r="DR40" s="1006"/>
      <c r="DS40" s="1006"/>
      <c r="DT40" s="1006"/>
      <c r="DU40" s="1007"/>
      <c r="DV40" s="1008"/>
      <c r="DW40" s="1009"/>
      <c r="DX40" s="1009"/>
      <c r="DY40" s="1009"/>
      <c r="DZ40" s="1010"/>
      <c r="EA40" s="224"/>
    </row>
    <row r="41" spans="1:131" ht="26.25" customHeight="1" x14ac:dyDescent="0.2">
      <c r="A41" s="232">
        <v>14</v>
      </c>
      <c r="B41" s="1046"/>
      <c r="C41" s="1047"/>
      <c r="D41" s="1047"/>
      <c r="E41" s="1047"/>
      <c r="F41" s="1047"/>
      <c r="G41" s="1047"/>
      <c r="H41" s="1047"/>
      <c r="I41" s="1047"/>
      <c r="J41" s="1047"/>
      <c r="K41" s="1047"/>
      <c r="L41" s="1047"/>
      <c r="M41" s="1047"/>
      <c r="N41" s="1047"/>
      <c r="O41" s="1047"/>
      <c r="P41" s="1048"/>
      <c r="Q41" s="1054"/>
      <c r="R41" s="1055"/>
      <c r="S41" s="1055"/>
      <c r="T41" s="1055"/>
      <c r="U41" s="1055"/>
      <c r="V41" s="1055"/>
      <c r="W41" s="1055"/>
      <c r="X41" s="1055"/>
      <c r="Y41" s="1055"/>
      <c r="Z41" s="1055"/>
      <c r="AA41" s="1055"/>
      <c r="AB41" s="1055"/>
      <c r="AC41" s="1055"/>
      <c r="AD41" s="1055"/>
      <c r="AE41" s="1056"/>
      <c r="AF41" s="1051"/>
      <c r="AG41" s="1052"/>
      <c r="AH41" s="1052"/>
      <c r="AI41" s="1052"/>
      <c r="AJ41" s="1053"/>
      <c r="AK41" s="993"/>
      <c r="AL41" s="984"/>
      <c r="AM41" s="984"/>
      <c r="AN41" s="984"/>
      <c r="AO41" s="984"/>
      <c r="AP41" s="984"/>
      <c r="AQ41" s="984"/>
      <c r="AR41" s="984"/>
      <c r="AS41" s="984"/>
      <c r="AT41" s="984"/>
      <c r="AU41" s="984"/>
      <c r="AV41" s="984"/>
      <c r="AW41" s="984"/>
      <c r="AX41" s="984"/>
      <c r="AY41" s="984"/>
      <c r="AZ41" s="1057"/>
      <c r="BA41" s="1057"/>
      <c r="BB41" s="1057"/>
      <c r="BC41" s="1057"/>
      <c r="BD41" s="1057"/>
      <c r="BE41" s="985"/>
      <c r="BF41" s="985"/>
      <c r="BG41" s="985"/>
      <c r="BH41" s="985"/>
      <c r="BI41" s="986"/>
      <c r="BJ41" s="226"/>
      <c r="BK41" s="226"/>
      <c r="BL41" s="226"/>
      <c r="BM41" s="226"/>
      <c r="BN41" s="226"/>
      <c r="BO41" s="235"/>
      <c r="BP41" s="235"/>
      <c r="BQ41" s="232">
        <v>35</v>
      </c>
      <c r="BR41" s="233"/>
      <c r="BS41" s="1008"/>
      <c r="BT41" s="1009"/>
      <c r="BU41" s="1009"/>
      <c r="BV41" s="1009"/>
      <c r="BW41" s="1009"/>
      <c r="BX41" s="1009"/>
      <c r="BY41" s="1009"/>
      <c r="BZ41" s="1009"/>
      <c r="CA41" s="1009"/>
      <c r="CB41" s="1009"/>
      <c r="CC41" s="1009"/>
      <c r="CD41" s="1009"/>
      <c r="CE41" s="1009"/>
      <c r="CF41" s="1009"/>
      <c r="CG41" s="1030"/>
      <c r="CH41" s="1005"/>
      <c r="CI41" s="1006"/>
      <c r="CJ41" s="1006"/>
      <c r="CK41" s="1006"/>
      <c r="CL41" s="1007"/>
      <c r="CM41" s="1005"/>
      <c r="CN41" s="1006"/>
      <c r="CO41" s="1006"/>
      <c r="CP41" s="1006"/>
      <c r="CQ41" s="1007"/>
      <c r="CR41" s="1005"/>
      <c r="CS41" s="1006"/>
      <c r="CT41" s="1006"/>
      <c r="CU41" s="1006"/>
      <c r="CV41" s="1007"/>
      <c r="CW41" s="1005"/>
      <c r="CX41" s="1006"/>
      <c r="CY41" s="1006"/>
      <c r="CZ41" s="1006"/>
      <c r="DA41" s="1007"/>
      <c r="DB41" s="1005"/>
      <c r="DC41" s="1006"/>
      <c r="DD41" s="1006"/>
      <c r="DE41" s="1006"/>
      <c r="DF41" s="1007"/>
      <c r="DG41" s="1005"/>
      <c r="DH41" s="1006"/>
      <c r="DI41" s="1006"/>
      <c r="DJ41" s="1006"/>
      <c r="DK41" s="1007"/>
      <c r="DL41" s="1005"/>
      <c r="DM41" s="1006"/>
      <c r="DN41" s="1006"/>
      <c r="DO41" s="1006"/>
      <c r="DP41" s="1007"/>
      <c r="DQ41" s="1005"/>
      <c r="DR41" s="1006"/>
      <c r="DS41" s="1006"/>
      <c r="DT41" s="1006"/>
      <c r="DU41" s="1007"/>
      <c r="DV41" s="1008"/>
      <c r="DW41" s="1009"/>
      <c r="DX41" s="1009"/>
      <c r="DY41" s="1009"/>
      <c r="DZ41" s="1010"/>
      <c r="EA41" s="224"/>
    </row>
    <row r="42" spans="1:131" ht="26.25" customHeight="1" x14ac:dyDescent="0.2">
      <c r="A42" s="232">
        <v>15</v>
      </c>
      <c r="B42" s="1046"/>
      <c r="C42" s="1047"/>
      <c r="D42" s="1047"/>
      <c r="E42" s="1047"/>
      <c r="F42" s="1047"/>
      <c r="G42" s="1047"/>
      <c r="H42" s="1047"/>
      <c r="I42" s="1047"/>
      <c r="J42" s="1047"/>
      <c r="K42" s="1047"/>
      <c r="L42" s="1047"/>
      <c r="M42" s="1047"/>
      <c r="N42" s="1047"/>
      <c r="O42" s="1047"/>
      <c r="P42" s="1048"/>
      <c r="Q42" s="1054"/>
      <c r="R42" s="1055"/>
      <c r="S42" s="1055"/>
      <c r="T42" s="1055"/>
      <c r="U42" s="1055"/>
      <c r="V42" s="1055"/>
      <c r="W42" s="1055"/>
      <c r="X42" s="1055"/>
      <c r="Y42" s="1055"/>
      <c r="Z42" s="1055"/>
      <c r="AA42" s="1055"/>
      <c r="AB42" s="1055"/>
      <c r="AC42" s="1055"/>
      <c r="AD42" s="1055"/>
      <c r="AE42" s="1056"/>
      <c r="AF42" s="1051"/>
      <c r="AG42" s="1052"/>
      <c r="AH42" s="1052"/>
      <c r="AI42" s="1052"/>
      <c r="AJ42" s="1053"/>
      <c r="AK42" s="993"/>
      <c r="AL42" s="984"/>
      <c r="AM42" s="984"/>
      <c r="AN42" s="984"/>
      <c r="AO42" s="984"/>
      <c r="AP42" s="984"/>
      <c r="AQ42" s="984"/>
      <c r="AR42" s="984"/>
      <c r="AS42" s="984"/>
      <c r="AT42" s="984"/>
      <c r="AU42" s="984"/>
      <c r="AV42" s="984"/>
      <c r="AW42" s="984"/>
      <c r="AX42" s="984"/>
      <c r="AY42" s="984"/>
      <c r="AZ42" s="1057"/>
      <c r="BA42" s="1057"/>
      <c r="BB42" s="1057"/>
      <c r="BC42" s="1057"/>
      <c r="BD42" s="1057"/>
      <c r="BE42" s="985"/>
      <c r="BF42" s="985"/>
      <c r="BG42" s="985"/>
      <c r="BH42" s="985"/>
      <c r="BI42" s="986"/>
      <c r="BJ42" s="226"/>
      <c r="BK42" s="226"/>
      <c r="BL42" s="226"/>
      <c r="BM42" s="226"/>
      <c r="BN42" s="226"/>
      <c r="BO42" s="235"/>
      <c r="BP42" s="235"/>
      <c r="BQ42" s="232">
        <v>36</v>
      </c>
      <c r="BR42" s="233"/>
      <c r="BS42" s="1008"/>
      <c r="BT42" s="1009"/>
      <c r="BU42" s="1009"/>
      <c r="BV42" s="1009"/>
      <c r="BW42" s="1009"/>
      <c r="BX42" s="1009"/>
      <c r="BY42" s="1009"/>
      <c r="BZ42" s="1009"/>
      <c r="CA42" s="1009"/>
      <c r="CB42" s="1009"/>
      <c r="CC42" s="1009"/>
      <c r="CD42" s="1009"/>
      <c r="CE42" s="1009"/>
      <c r="CF42" s="1009"/>
      <c r="CG42" s="1030"/>
      <c r="CH42" s="1005"/>
      <c r="CI42" s="1006"/>
      <c r="CJ42" s="1006"/>
      <c r="CK42" s="1006"/>
      <c r="CL42" s="1007"/>
      <c r="CM42" s="1005"/>
      <c r="CN42" s="1006"/>
      <c r="CO42" s="1006"/>
      <c r="CP42" s="1006"/>
      <c r="CQ42" s="1007"/>
      <c r="CR42" s="1005"/>
      <c r="CS42" s="1006"/>
      <c r="CT42" s="1006"/>
      <c r="CU42" s="1006"/>
      <c r="CV42" s="1007"/>
      <c r="CW42" s="1005"/>
      <c r="CX42" s="1006"/>
      <c r="CY42" s="1006"/>
      <c r="CZ42" s="1006"/>
      <c r="DA42" s="1007"/>
      <c r="DB42" s="1005"/>
      <c r="DC42" s="1006"/>
      <c r="DD42" s="1006"/>
      <c r="DE42" s="1006"/>
      <c r="DF42" s="1007"/>
      <c r="DG42" s="1005"/>
      <c r="DH42" s="1006"/>
      <c r="DI42" s="1006"/>
      <c r="DJ42" s="1006"/>
      <c r="DK42" s="1007"/>
      <c r="DL42" s="1005"/>
      <c r="DM42" s="1006"/>
      <c r="DN42" s="1006"/>
      <c r="DO42" s="1006"/>
      <c r="DP42" s="1007"/>
      <c r="DQ42" s="1005"/>
      <c r="DR42" s="1006"/>
      <c r="DS42" s="1006"/>
      <c r="DT42" s="1006"/>
      <c r="DU42" s="1007"/>
      <c r="DV42" s="1008"/>
      <c r="DW42" s="1009"/>
      <c r="DX42" s="1009"/>
      <c r="DY42" s="1009"/>
      <c r="DZ42" s="1010"/>
      <c r="EA42" s="224"/>
    </row>
    <row r="43" spans="1:131" ht="26.25" customHeight="1" x14ac:dyDescent="0.2">
      <c r="A43" s="232">
        <v>16</v>
      </c>
      <c r="B43" s="1046"/>
      <c r="C43" s="1047"/>
      <c r="D43" s="1047"/>
      <c r="E43" s="1047"/>
      <c r="F43" s="1047"/>
      <c r="G43" s="1047"/>
      <c r="H43" s="1047"/>
      <c r="I43" s="1047"/>
      <c r="J43" s="1047"/>
      <c r="K43" s="1047"/>
      <c r="L43" s="1047"/>
      <c r="M43" s="1047"/>
      <c r="N43" s="1047"/>
      <c r="O43" s="1047"/>
      <c r="P43" s="1048"/>
      <c r="Q43" s="1054"/>
      <c r="R43" s="1055"/>
      <c r="S43" s="1055"/>
      <c r="T43" s="1055"/>
      <c r="U43" s="1055"/>
      <c r="V43" s="1055"/>
      <c r="W43" s="1055"/>
      <c r="X43" s="1055"/>
      <c r="Y43" s="1055"/>
      <c r="Z43" s="1055"/>
      <c r="AA43" s="1055"/>
      <c r="AB43" s="1055"/>
      <c r="AC43" s="1055"/>
      <c r="AD43" s="1055"/>
      <c r="AE43" s="1056"/>
      <c r="AF43" s="1051"/>
      <c r="AG43" s="1052"/>
      <c r="AH43" s="1052"/>
      <c r="AI43" s="1052"/>
      <c r="AJ43" s="1053"/>
      <c r="AK43" s="993"/>
      <c r="AL43" s="984"/>
      <c r="AM43" s="984"/>
      <c r="AN43" s="984"/>
      <c r="AO43" s="984"/>
      <c r="AP43" s="984"/>
      <c r="AQ43" s="984"/>
      <c r="AR43" s="984"/>
      <c r="AS43" s="984"/>
      <c r="AT43" s="984"/>
      <c r="AU43" s="984"/>
      <c r="AV43" s="984"/>
      <c r="AW43" s="984"/>
      <c r="AX43" s="984"/>
      <c r="AY43" s="984"/>
      <c r="AZ43" s="1057"/>
      <c r="BA43" s="1057"/>
      <c r="BB43" s="1057"/>
      <c r="BC43" s="1057"/>
      <c r="BD43" s="1057"/>
      <c r="BE43" s="985"/>
      <c r="BF43" s="985"/>
      <c r="BG43" s="985"/>
      <c r="BH43" s="985"/>
      <c r="BI43" s="986"/>
      <c r="BJ43" s="226"/>
      <c r="BK43" s="226"/>
      <c r="BL43" s="226"/>
      <c r="BM43" s="226"/>
      <c r="BN43" s="226"/>
      <c r="BO43" s="235"/>
      <c r="BP43" s="235"/>
      <c r="BQ43" s="232">
        <v>37</v>
      </c>
      <c r="BR43" s="233"/>
      <c r="BS43" s="1008"/>
      <c r="BT43" s="1009"/>
      <c r="BU43" s="1009"/>
      <c r="BV43" s="1009"/>
      <c r="BW43" s="1009"/>
      <c r="BX43" s="1009"/>
      <c r="BY43" s="1009"/>
      <c r="BZ43" s="1009"/>
      <c r="CA43" s="1009"/>
      <c r="CB43" s="1009"/>
      <c r="CC43" s="1009"/>
      <c r="CD43" s="1009"/>
      <c r="CE43" s="1009"/>
      <c r="CF43" s="1009"/>
      <c r="CG43" s="1030"/>
      <c r="CH43" s="1005"/>
      <c r="CI43" s="1006"/>
      <c r="CJ43" s="1006"/>
      <c r="CK43" s="1006"/>
      <c r="CL43" s="1007"/>
      <c r="CM43" s="1005"/>
      <c r="CN43" s="1006"/>
      <c r="CO43" s="1006"/>
      <c r="CP43" s="1006"/>
      <c r="CQ43" s="1007"/>
      <c r="CR43" s="1005"/>
      <c r="CS43" s="1006"/>
      <c r="CT43" s="1006"/>
      <c r="CU43" s="1006"/>
      <c r="CV43" s="1007"/>
      <c r="CW43" s="1005"/>
      <c r="CX43" s="1006"/>
      <c r="CY43" s="1006"/>
      <c r="CZ43" s="1006"/>
      <c r="DA43" s="1007"/>
      <c r="DB43" s="1005"/>
      <c r="DC43" s="1006"/>
      <c r="DD43" s="1006"/>
      <c r="DE43" s="1006"/>
      <c r="DF43" s="1007"/>
      <c r="DG43" s="1005"/>
      <c r="DH43" s="1006"/>
      <c r="DI43" s="1006"/>
      <c r="DJ43" s="1006"/>
      <c r="DK43" s="1007"/>
      <c r="DL43" s="1005"/>
      <c r="DM43" s="1006"/>
      <c r="DN43" s="1006"/>
      <c r="DO43" s="1006"/>
      <c r="DP43" s="1007"/>
      <c r="DQ43" s="1005"/>
      <c r="DR43" s="1006"/>
      <c r="DS43" s="1006"/>
      <c r="DT43" s="1006"/>
      <c r="DU43" s="1007"/>
      <c r="DV43" s="1008"/>
      <c r="DW43" s="1009"/>
      <c r="DX43" s="1009"/>
      <c r="DY43" s="1009"/>
      <c r="DZ43" s="1010"/>
      <c r="EA43" s="224"/>
    </row>
    <row r="44" spans="1:131" ht="26.25" customHeight="1" x14ac:dyDescent="0.2">
      <c r="A44" s="232">
        <v>17</v>
      </c>
      <c r="B44" s="1046"/>
      <c r="C44" s="1047"/>
      <c r="D44" s="1047"/>
      <c r="E44" s="1047"/>
      <c r="F44" s="1047"/>
      <c r="G44" s="1047"/>
      <c r="H44" s="1047"/>
      <c r="I44" s="1047"/>
      <c r="J44" s="1047"/>
      <c r="K44" s="1047"/>
      <c r="L44" s="1047"/>
      <c r="M44" s="1047"/>
      <c r="N44" s="1047"/>
      <c r="O44" s="1047"/>
      <c r="P44" s="1048"/>
      <c r="Q44" s="1054"/>
      <c r="R44" s="1055"/>
      <c r="S44" s="1055"/>
      <c r="T44" s="1055"/>
      <c r="U44" s="1055"/>
      <c r="V44" s="1055"/>
      <c r="W44" s="1055"/>
      <c r="X44" s="1055"/>
      <c r="Y44" s="1055"/>
      <c r="Z44" s="1055"/>
      <c r="AA44" s="1055"/>
      <c r="AB44" s="1055"/>
      <c r="AC44" s="1055"/>
      <c r="AD44" s="1055"/>
      <c r="AE44" s="1056"/>
      <c r="AF44" s="1051"/>
      <c r="AG44" s="1052"/>
      <c r="AH44" s="1052"/>
      <c r="AI44" s="1052"/>
      <c r="AJ44" s="1053"/>
      <c r="AK44" s="993"/>
      <c r="AL44" s="984"/>
      <c r="AM44" s="984"/>
      <c r="AN44" s="984"/>
      <c r="AO44" s="984"/>
      <c r="AP44" s="984"/>
      <c r="AQ44" s="984"/>
      <c r="AR44" s="984"/>
      <c r="AS44" s="984"/>
      <c r="AT44" s="984"/>
      <c r="AU44" s="984"/>
      <c r="AV44" s="984"/>
      <c r="AW44" s="984"/>
      <c r="AX44" s="984"/>
      <c r="AY44" s="984"/>
      <c r="AZ44" s="1057"/>
      <c r="BA44" s="1057"/>
      <c r="BB44" s="1057"/>
      <c r="BC44" s="1057"/>
      <c r="BD44" s="1057"/>
      <c r="BE44" s="985"/>
      <c r="BF44" s="985"/>
      <c r="BG44" s="985"/>
      <c r="BH44" s="985"/>
      <c r="BI44" s="986"/>
      <c r="BJ44" s="226"/>
      <c r="BK44" s="226"/>
      <c r="BL44" s="226"/>
      <c r="BM44" s="226"/>
      <c r="BN44" s="226"/>
      <c r="BO44" s="235"/>
      <c r="BP44" s="235"/>
      <c r="BQ44" s="232">
        <v>38</v>
      </c>
      <c r="BR44" s="233"/>
      <c r="BS44" s="1008"/>
      <c r="BT44" s="1009"/>
      <c r="BU44" s="1009"/>
      <c r="BV44" s="1009"/>
      <c r="BW44" s="1009"/>
      <c r="BX44" s="1009"/>
      <c r="BY44" s="1009"/>
      <c r="BZ44" s="1009"/>
      <c r="CA44" s="1009"/>
      <c r="CB44" s="1009"/>
      <c r="CC44" s="1009"/>
      <c r="CD44" s="1009"/>
      <c r="CE44" s="1009"/>
      <c r="CF44" s="1009"/>
      <c r="CG44" s="1030"/>
      <c r="CH44" s="1005"/>
      <c r="CI44" s="1006"/>
      <c r="CJ44" s="1006"/>
      <c r="CK44" s="1006"/>
      <c r="CL44" s="1007"/>
      <c r="CM44" s="1005"/>
      <c r="CN44" s="1006"/>
      <c r="CO44" s="1006"/>
      <c r="CP44" s="1006"/>
      <c r="CQ44" s="1007"/>
      <c r="CR44" s="1005"/>
      <c r="CS44" s="1006"/>
      <c r="CT44" s="1006"/>
      <c r="CU44" s="1006"/>
      <c r="CV44" s="1007"/>
      <c r="CW44" s="1005"/>
      <c r="CX44" s="1006"/>
      <c r="CY44" s="1006"/>
      <c r="CZ44" s="1006"/>
      <c r="DA44" s="1007"/>
      <c r="DB44" s="1005"/>
      <c r="DC44" s="1006"/>
      <c r="DD44" s="1006"/>
      <c r="DE44" s="1006"/>
      <c r="DF44" s="1007"/>
      <c r="DG44" s="1005"/>
      <c r="DH44" s="1006"/>
      <c r="DI44" s="1006"/>
      <c r="DJ44" s="1006"/>
      <c r="DK44" s="1007"/>
      <c r="DL44" s="1005"/>
      <c r="DM44" s="1006"/>
      <c r="DN44" s="1006"/>
      <c r="DO44" s="1006"/>
      <c r="DP44" s="1007"/>
      <c r="DQ44" s="1005"/>
      <c r="DR44" s="1006"/>
      <c r="DS44" s="1006"/>
      <c r="DT44" s="1006"/>
      <c r="DU44" s="1007"/>
      <c r="DV44" s="1008"/>
      <c r="DW44" s="1009"/>
      <c r="DX44" s="1009"/>
      <c r="DY44" s="1009"/>
      <c r="DZ44" s="1010"/>
      <c r="EA44" s="224"/>
    </row>
    <row r="45" spans="1:131" ht="26.25" customHeight="1" x14ac:dyDescent="0.2">
      <c r="A45" s="232">
        <v>18</v>
      </c>
      <c r="B45" s="1046"/>
      <c r="C45" s="1047"/>
      <c r="D45" s="1047"/>
      <c r="E45" s="1047"/>
      <c r="F45" s="1047"/>
      <c r="G45" s="1047"/>
      <c r="H45" s="1047"/>
      <c r="I45" s="1047"/>
      <c r="J45" s="1047"/>
      <c r="K45" s="1047"/>
      <c r="L45" s="1047"/>
      <c r="M45" s="1047"/>
      <c r="N45" s="1047"/>
      <c r="O45" s="1047"/>
      <c r="P45" s="1048"/>
      <c r="Q45" s="1054"/>
      <c r="R45" s="1055"/>
      <c r="S45" s="1055"/>
      <c r="T45" s="1055"/>
      <c r="U45" s="1055"/>
      <c r="V45" s="1055"/>
      <c r="W45" s="1055"/>
      <c r="X45" s="1055"/>
      <c r="Y45" s="1055"/>
      <c r="Z45" s="1055"/>
      <c r="AA45" s="1055"/>
      <c r="AB45" s="1055"/>
      <c r="AC45" s="1055"/>
      <c r="AD45" s="1055"/>
      <c r="AE45" s="1056"/>
      <c r="AF45" s="1051"/>
      <c r="AG45" s="1052"/>
      <c r="AH45" s="1052"/>
      <c r="AI45" s="1052"/>
      <c r="AJ45" s="1053"/>
      <c r="AK45" s="993"/>
      <c r="AL45" s="984"/>
      <c r="AM45" s="984"/>
      <c r="AN45" s="984"/>
      <c r="AO45" s="984"/>
      <c r="AP45" s="984"/>
      <c r="AQ45" s="984"/>
      <c r="AR45" s="984"/>
      <c r="AS45" s="984"/>
      <c r="AT45" s="984"/>
      <c r="AU45" s="984"/>
      <c r="AV45" s="984"/>
      <c r="AW45" s="984"/>
      <c r="AX45" s="984"/>
      <c r="AY45" s="984"/>
      <c r="AZ45" s="1057"/>
      <c r="BA45" s="1057"/>
      <c r="BB45" s="1057"/>
      <c r="BC45" s="1057"/>
      <c r="BD45" s="1057"/>
      <c r="BE45" s="985"/>
      <c r="BF45" s="985"/>
      <c r="BG45" s="985"/>
      <c r="BH45" s="985"/>
      <c r="BI45" s="986"/>
      <c r="BJ45" s="226"/>
      <c r="BK45" s="226"/>
      <c r="BL45" s="226"/>
      <c r="BM45" s="226"/>
      <c r="BN45" s="226"/>
      <c r="BO45" s="235"/>
      <c r="BP45" s="235"/>
      <c r="BQ45" s="232">
        <v>39</v>
      </c>
      <c r="BR45" s="233"/>
      <c r="BS45" s="1008"/>
      <c r="BT45" s="1009"/>
      <c r="BU45" s="1009"/>
      <c r="BV45" s="1009"/>
      <c r="BW45" s="1009"/>
      <c r="BX45" s="1009"/>
      <c r="BY45" s="1009"/>
      <c r="BZ45" s="1009"/>
      <c r="CA45" s="1009"/>
      <c r="CB45" s="1009"/>
      <c r="CC45" s="1009"/>
      <c r="CD45" s="1009"/>
      <c r="CE45" s="1009"/>
      <c r="CF45" s="1009"/>
      <c r="CG45" s="1030"/>
      <c r="CH45" s="1005"/>
      <c r="CI45" s="1006"/>
      <c r="CJ45" s="1006"/>
      <c r="CK45" s="1006"/>
      <c r="CL45" s="1007"/>
      <c r="CM45" s="1005"/>
      <c r="CN45" s="1006"/>
      <c r="CO45" s="1006"/>
      <c r="CP45" s="1006"/>
      <c r="CQ45" s="1007"/>
      <c r="CR45" s="1005"/>
      <c r="CS45" s="1006"/>
      <c r="CT45" s="1006"/>
      <c r="CU45" s="1006"/>
      <c r="CV45" s="1007"/>
      <c r="CW45" s="1005"/>
      <c r="CX45" s="1006"/>
      <c r="CY45" s="1006"/>
      <c r="CZ45" s="1006"/>
      <c r="DA45" s="1007"/>
      <c r="DB45" s="1005"/>
      <c r="DC45" s="1006"/>
      <c r="DD45" s="1006"/>
      <c r="DE45" s="1006"/>
      <c r="DF45" s="1007"/>
      <c r="DG45" s="1005"/>
      <c r="DH45" s="1006"/>
      <c r="DI45" s="1006"/>
      <c r="DJ45" s="1006"/>
      <c r="DK45" s="1007"/>
      <c r="DL45" s="1005"/>
      <c r="DM45" s="1006"/>
      <c r="DN45" s="1006"/>
      <c r="DO45" s="1006"/>
      <c r="DP45" s="1007"/>
      <c r="DQ45" s="1005"/>
      <c r="DR45" s="1006"/>
      <c r="DS45" s="1006"/>
      <c r="DT45" s="1006"/>
      <c r="DU45" s="1007"/>
      <c r="DV45" s="1008"/>
      <c r="DW45" s="1009"/>
      <c r="DX45" s="1009"/>
      <c r="DY45" s="1009"/>
      <c r="DZ45" s="1010"/>
      <c r="EA45" s="224"/>
    </row>
    <row r="46" spans="1:131" ht="26.25" customHeight="1" x14ac:dyDescent="0.2">
      <c r="A46" s="232">
        <v>19</v>
      </c>
      <c r="B46" s="1046"/>
      <c r="C46" s="1047"/>
      <c r="D46" s="1047"/>
      <c r="E46" s="1047"/>
      <c r="F46" s="1047"/>
      <c r="G46" s="1047"/>
      <c r="H46" s="1047"/>
      <c r="I46" s="1047"/>
      <c r="J46" s="1047"/>
      <c r="K46" s="1047"/>
      <c r="L46" s="1047"/>
      <c r="M46" s="1047"/>
      <c r="N46" s="1047"/>
      <c r="O46" s="1047"/>
      <c r="P46" s="1048"/>
      <c r="Q46" s="1054"/>
      <c r="R46" s="1055"/>
      <c r="S46" s="1055"/>
      <c r="T46" s="1055"/>
      <c r="U46" s="1055"/>
      <c r="V46" s="1055"/>
      <c r="W46" s="1055"/>
      <c r="X46" s="1055"/>
      <c r="Y46" s="1055"/>
      <c r="Z46" s="1055"/>
      <c r="AA46" s="1055"/>
      <c r="AB46" s="1055"/>
      <c r="AC46" s="1055"/>
      <c r="AD46" s="1055"/>
      <c r="AE46" s="1056"/>
      <c r="AF46" s="1051"/>
      <c r="AG46" s="1052"/>
      <c r="AH46" s="1052"/>
      <c r="AI46" s="1052"/>
      <c r="AJ46" s="1053"/>
      <c r="AK46" s="993"/>
      <c r="AL46" s="984"/>
      <c r="AM46" s="984"/>
      <c r="AN46" s="984"/>
      <c r="AO46" s="984"/>
      <c r="AP46" s="984"/>
      <c r="AQ46" s="984"/>
      <c r="AR46" s="984"/>
      <c r="AS46" s="984"/>
      <c r="AT46" s="984"/>
      <c r="AU46" s="984"/>
      <c r="AV46" s="984"/>
      <c r="AW46" s="984"/>
      <c r="AX46" s="984"/>
      <c r="AY46" s="984"/>
      <c r="AZ46" s="1057"/>
      <c r="BA46" s="1057"/>
      <c r="BB46" s="1057"/>
      <c r="BC46" s="1057"/>
      <c r="BD46" s="1057"/>
      <c r="BE46" s="985"/>
      <c r="BF46" s="985"/>
      <c r="BG46" s="985"/>
      <c r="BH46" s="985"/>
      <c r="BI46" s="986"/>
      <c r="BJ46" s="226"/>
      <c r="BK46" s="226"/>
      <c r="BL46" s="226"/>
      <c r="BM46" s="226"/>
      <c r="BN46" s="226"/>
      <c r="BO46" s="235"/>
      <c r="BP46" s="235"/>
      <c r="BQ46" s="232">
        <v>40</v>
      </c>
      <c r="BR46" s="233"/>
      <c r="BS46" s="1008"/>
      <c r="BT46" s="1009"/>
      <c r="BU46" s="1009"/>
      <c r="BV46" s="1009"/>
      <c r="BW46" s="1009"/>
      <c r="BX46" s="1009"/>
      <c r="BY46" s="1009"/>
      <c r="BZ46" s="1009"/>
      <c r="CA46" s="1009"/>
      <c r="CB46" s="1009"/>
      <c r="CC46" s="1009"/>
      <c r="CD46" s="1009"/>
      <c r="CE46" s="1009"/>
      <c r="CF46" s="1009"/>
      <c r="CG46" s="1030"/>
      <c r="CH46" s="1005"/>
      <c r="CI46" s="1006"/>
      <c r="CJ46" s="1006"/>
      <c r="CK46" s="1006"/>
      <c r="CL46" s="1007"/>
      <c r="CM46" s="1005"/>
      <c r="CN46" s="1006"/>
      <c r="CO46" s="1006"/>
      <c r="CP46" s="1006"/>
      <c r="CQ46" s="1007"/>
      <c r="CR46" s="1005"/>
      <c r="CS46" s="1006"/>
      <c r="CT46" s="1006"/>
      <c r="CU46" s="1006"/>
      <c r="CV46" s="1007"/>
      <c r="CW46" s="1005"/>
      <c r="CX46" s="1006"/>
      <c r="CY46" s="1006"/>
      <c r="CZ46" s="1006"/>
      <c r="DA46" s="1007"/>
      <c r="DB46" s="1005"/>
      <c r="DC46" s="1006"/>
      <c r="DD46" s="1006"/>
      <c r="DE46" s="1006"/>
      <c r="DF46" s="1007"/>
      <c r="DG46" s="1005"/>
      <c r="DH46" s="1006"/>
      <c r="DI46" s="1006"/>
      <c r="DJ46" s="1006"/>
      <c r="DK46" s="1007"/>
      <c r="DL46" s="1005"/>
      <c r="DM46" s="1006"/>
      <c r="DN46" s="1006"/>
      <c r="DO46" s="1006"/>
      <c r="DP46" s="1007"/>
      <c r="DQ46" s="1005"/>
      <c r="DR46" s="1006"/>
      <c r="DS46" s="1006"/>
      <c r="DT46" s="1006"/>
      <c r="DU46" s="1007"/>
      <c r="DV46" s="1008"/>
      <c r="DW46" s="1009"/>
      <c r="DX46" s="1009"/>
      <c r="DY46" s="1009"/>
      <c r="DZ46" s="1010"/>
      <c r="EA46" s="224"/>
    </row>
    <row r="47" spans="1:131" ht="26.25" customHeight="1" x14ac:dyDescent="0.2">
      <c r="A47" s="232">
        <v>20</v>
      </c>
      <c r="B47" s="1046"/>
      <c r="C47" s="1047"/>
      <c r="D47" s="1047"/>
      <c r="E47" s="1047"/>
      <c r="F47" s="1047"/>
      <c r="G47" s="1047"/>
      <c r="H47" s="1047"/>
      <c r="I47" s="1047"/>
      <c r="J47" s="1047"/>
      <c r="K47" s="1047"/>
      <c r="L47" s="1047"/>
      <c r="M47" s="1047"/>
      <c r="N47" s="1047"/>
      <c r="O47" s="1047"/>
      <c r="P47" s="1048"/>
      <c r="Q47" s="1054"/>
      <c r="R47" s="1055"/>
      <c r="S47" s="1055"/>
      <c r="T47" s="1055"/>
      <c r="U47" s="1055"/>
      <c r="V47" s="1055"/>
      <c r="W47" s="1055"/>
      <c r="X47" s="1055"/>
      <c r="Y47" s="1055"/>
      <c r="Z47" s="1055"/>
      <c r="AA47" s="1055"/>
      <c r="AB47" s="1055"/>
      <c r="AC47" s="1055"/>
      <c r="AD47" s="1055"/>
      <c r="AE47" s="1056"/>
      <c r="AF47" s="1051"/>
      <c r="AG47" s="1052"/>
      <c r="AH47" s="1052"/>
      <c r="AI47" s="1052"/>
      <c r="AJ47" s="1053"/>
      <c r="AK47" s="993"/>
      <c r="AL47" s="984"/>
      <c r="AM47" s="984"/>
      <c r="AN47" s="984"/>
      <c r="AO47" s="984"/>
      <c r="AP47" s="984"/>
      <c r="AQ47" s="984"/>
      <c r="AR47" s="984"/>
      <c r="AS47" s="984"/>
      <c r="AT47" s="984"/>
      <c r="AU47" s="984"/>
      <c r="AV47" s="984"/>
      <c r="AW47" s="984"/>
      <c r="AX47" s="984"/>
      <c r="AY47" s="984"/>
      <c r="AZ47" s="1057"/>
      <c r="BA47" s="1057"/>
      <c r="BB47" s="1057"/>
      <c r="BC47" s="1057"/>
      <c r="BD47" s="1057"/>
      <c r="BE47" s="985"/>
      <c r="BF47" s="985"/>
      <c r="BG47" s="985"/>
      <c r="BH47" s="985"/>
      <c r="BI47" s="986"/>
      <c r="BJ47" s="226"/>
      <c r="BK47" s="226"/>
      <c r="BL47" s="226"/>
      <c r="BM47" s="226"/>
      <c r="BN47" s="226"/>
      <c r="BO47" s="235"/>
      <c r="BP47" s="235"/>
      <c r="BQ47" s="232">
        <v>41</v>
      </c>
      <c r="BR47" s="233"/>
      <c r="BS47" s="1008"/>
      <c r="BT47" s="1009"/>
      <c r="BU47" s="1009"/>
      <c r="BV47" s="1009"/>
      <c r="BW47" s="1009"/>
      <c r="BX47" s="1009"/>
      <c r="BY47" s="1009"/>
      <c r="BZ47" s="1009"/>
      <c r="CA47" s="1009"/>
      <c r="CB47" s="1009"/>
      <c r="CC47" s="1009"/>
      <c r="CD47" s="1009"/>
      <c r="CE47" s="1009"/>
      <c r="CF47" s="1009"/>
      <c r="CG47" s="1030"/>
      <c r="CH47" s="1005"/>
      <c r="CI47" s="1006"/>
      <c r="CJ47" s="1006"/>
      <c r="CK47" s="1006"/>
      <c r="CL47" s="1007"/>
      <c r="CM47" s="1005"/>
      <c r="CN47" s="1006"/>
      <c r="CO47" s="1006"/>
      <c r="CP47" s="1006"/>
      <c r="CQ47" s="1007"/>
      <c r="CR47" s="1005"/>
      <c r="CS47" s="1006"/>
      <c r="CT47" s="1006"/>
      <c r="CU47" s="1006"/>
      <c r="CV47" s="1007"/>
      <c r="CW47" s="1005"/>
      <c r="CX47" s="1006"/>
      <c r="CY47" s="1006"/>
      <c r="CZ47" s="1006"/>
      <c r="DA47" s="1007"/>
      <c r="DB47" s="1005"/>
      <c r="DC47" s="1006"/>
      <c r="DD47" s="1006"/>
      <c r="DE47" s="1006"/>
      <c r="DF47" s="1007"/>
      <c r="DG47" s="1005"/>
      <c r="DH47" s="1006"/>
      <c r="DI47" s="1006"/>
      <c r="DJ47" s="1006"/>
      <c r="DK47" s="1007"/>
      <c r="DL47" s="1005"/>
      <c r="DM47" s="1006"/>
      <c r="DN47" s="1006"/>
      <c r="DO47" s="1006"/>
      <c r="DP47" s="1007"/>
      <c r="DQ47" s="1005"/>
      <c r="DR47" s="1006"/>
      <c r="DS47" s="1006"/>
      <c r="DT47" s="1006"/>
      <c r="DU47" s="1007"/>
      <c r="DV47" s="1008"/>
      <c r="DW47" s="1009"/>
      <c r="DX47" s="1009"/>
      <c r="DY47" s="1009"/>
      <c r="DZ47" s="1010"/>
      <c r="EA47" s="224"/>
    </row>
    <row r="48" spans="1:131" ht="26.25" customHeight="1" x14ac:dyDescent="0.2">
      <c r="A48" s="232">
        <v>21</v>
      </c>
      <c r="B48" s="1046"/>
      <c r="C48" s="1047"/>
      <c r="D48" s="1047"/>
      <c r="E48" s="1047"/>
      <c r="F48" s="1047"/>
      <c r="G48" s="1047"/>
      <c r="H48" s="1047"/>
      <c r="I48" s="1047"/>
      <c r="J48" s="1047"/>
      <c r="K48" s="1047"/>
      <c r="L48" s="1047"/>
      <c r="M48" s="1047"/>
      <c r="N48" s="1047"/>
      <c r="O48" s="1047"/>
      <c r="P48" s="1048"/>
      <c r="Q48" s="1054"/>
      <c r="R48" s="1055"/>
      <c r="S48" s="1055"/>
      <c r="T48" s="1055"/>
      <c r="U48" s="1055"/>
      <c r="V48" s="1055"/>
      <c r="W48" s="1055"/>
      <c r="X48" s="1055"/>
      <c r="Y48" s="1055"/>
      <c r="Z48" s="1055"/>
      <c r="AA48" s="1055"/>
      <c r="AB48" s="1055"/>
      <c r="AC48" s="1055"/>
      <c r="AD48" s="1055"/>
      <c r="AE48" s="1056"/>
      <c r="AF48" s="1051"/>
      <c r="AG48" s="1052"/>
      <c r="AH48" s="1052"/>
      <c r="AI48" s="1052"/>
      <c r="AJ48" s="1053"/>
      <c r="AK48" s="993"/>
      <c r="AL48" s="984"/>
      <c r="AM48" s="984"/>
      <c r="AN48" s="984"/>
      <c r="AO48" s="984"/>
      <c r="AP48" s="984"/>
      <c r="AQ48" s="984"/>
      <c r="AR48" s="984"/>
      <c r="AS48" s="984"/>
      <c r="AT48" s="984"/>
      <c r="AU48" s="984"/>
      <c r="AV48" s="984"/>
      <c r="AW48" s="984"/>
      <c r="AX48" s="984"/>
      <c r="AY48" s="984"/>
      <c r="AZ48" s="1057"/>
      <c r="BA48" s="1057"/>
      <c r="BB48" s="1057"/>
      <c r="BC48" s="1057"/>
      <c r="BD48" s="1057"/>
      <c r="BE48" s="985"/>
      <c r="BF48" s="985"/>
      <c r="BG48" s="985"/>
      <c r="BH48" s="985"/>
      <c r="BI48" s="986"/>
      <c r="BJ48" s="226"/>
      <c r="BK48" s="226"/>
      <c r="BL48" s="226"/>
      <c r="BM48" s="226"/>
      <c r="BN48" s="226"/>
      <c r="BO48" s="235"/>
      <c r="BP48" s="235"/>
      <c r="BQ48" s="232">
        <v>42</v>
      </c>
      <c r="BR48" s="233"/>
      <c r="BS48" s="1008"/>
      <c r="BT48" s="1009"/>
      <c r="BU48" s="1009"/>
      <c r="BV48" s="1009"/>
      <c r="BW48" s="1009"/>
      <c r="BX48" s="1009"/>
      <c r="BY48" s="1009"/>
      <c r="BZ48" s="1009"/>
      <c r="CA48" s="1009"/>
      <c r="CB48" s="1009"/>
      <c r="CC48" s="1009"/>
      <c r="CD48" s="1009"/>
      <c r="CE48" s="1009"/>
      <c r="CF48" s="1009"/>
      <c r="CG48" s="1030"/>
      <c r="CH48" s="1005"/>
      <c r="CI48" s="1006"/>
      <c r="CJ48" s="1006"/>
      <c r="CK48" s="1006"/>
      <c r="CL48" s="1007"/>
      <c r="CM48" s="1005"/>
      <c r="CN48" s="1006"/>
      <c r="CO48" s="1006"/>
      <c r="CP48" s="1006"/>
      <c r="CQ48" s="1007"/>
      <c r="CR48" s="1005"/>
      <c r="CS48" s="1006"/>
      <c r="CT48" s="1006"/>
      <c r="CU48" s="1006"/>
      <c r="CV48" s="1007"/>
      <c r="CW48" s="1005"/>
      <c r="CX48" s="1006"/>
      <c r="CY48" s="1006"/>
      <c r="CZ48" s="1006"/>
      <c r="DA48" s="1007"/>
      <c r="DB48" s="1005"/>
      <c r="DC48" s="1006"/>
      <c r="DD48" s="1006"/>
      <c r="DE48" s="1006"/>
      <c r="DF48" s="1007"/>
      <c r="DG48" s="1005"/>
      <c r="DH48" s="1006"/>
      <c r="DI48" s="1006"/>
      <c r="DJ48" s="1006"/>
      <c r="DK48" s="1007"/>
      <c r="DL48" s="1005"/>
      <c r="DM48" s="1006"/>
      <c r="DN48" s="1006"/>
      <c r="DO48" s="1006"/>
      <c r="DP48" s="1007"/>
      <c r="DQ48" s="1005"/>
      <c r="DR48" s="1006"/>
      <c r="DS48" s="1006"/>
      <c r="DT48" s="1006"/>
      <c r="DU48" s="1007"/>
      <c r="DV48" s="1008"/>
      <c r="DW48" s="1009"/>
      <c r="DX48" s="1009"/>
      <c r="DY48" s="1009"/>
      <c r="DZ48" s="1010"/>
      <c r="EA48" s="224"/>
    </row>
    <row r="49" spans="1:131" ht="26.25" customHeight="1" x14ac:dyDescent="0.2">
      <c r="A49" s="232">
        <v>22</v>
      </c>
      <c r="B49" s="1046"/>
      <c r="C49" s="1047"/>
      <c r="D49" s="1047"/>
      <c r="E49" s="1047"/>
      <c r="F49" s="1047"/>
      <c r="G49" s="1047"/>
      <c r="H49" s="1047"/>
      <c r="I49" s="1047"/>
      <c r="J49" s="1047"/>
      <c r="K49" s="1047"/>
      <c r="L49" s="1047"/>
      <c r="M49" s="1047"/>
      <c r="N49" s="1047"/>
      <c r="O49" s="1047"/>
      <c r="P49" s="1048"/>
      <c r="Q49" s="1054"/>
      <c r="R49" s="1055"/>
      <c r="S49" s="1055"/>
      <c r="T49" s="1055"/>
      <c r="U49" s="1055"/>
      <c r="V49" s="1055"/>
      <c r="W49" s="1055"/>
      <c r="X49" s="1055"/>
      <c r="Y49" s="1055"/>
      <c r="Z49" s="1055"/>
      <c r="AA49" s="1055"/>
      <c r="AB49" s="1055"/>
      <c r="AC49" s="1055"/>
      <c r="AD49" s="1055"/>
      <c r="AE49" s="1056"/>
      <c r="AF49" s="1051"/>
      <c r="AG49" s="1052"/>
      <c r="AH49" s="1052"/>
      <c r="AI49" s="1052"/>
      <c r="AJ49" s="1053"/>
      <c r="AK49" s="993"/>
      <c r="AL49" s="984"/>
      <c r="AM49" s="984"/>
      <c r="AN49" s="984"/>
      <c r="AO49" s="984"/>
      <c r="AP49" s="984"/>
      <c r="AQ49" s="984"/>
      <c r="AR49" s="984"/>
      <c r="AS49" s="984"/>
      <c r="AT49" s="984"/>
      <c r="AU49" s="984"/>
      <c r="AV49" s="984"/>
      <c r="AW49" s="984"/>
      <c r="AX49" s="984"/>
      <c r="AY49" s="984"/>
      <c r="AZ49" s="1057"/>
      <c r="BA49" s="1057"/>
      <c r="BB49" s="1057"/>
      <c r="BC49" s="1057"/>
      <c r="BD49" s="1057"/>
      <c r="BE49" s="985"/>
      <c r="BF49" s="985"/>
      <c r="BG49" s="985"/>
      <c r="BH49" s="985"/>
      <c r="BI49" s="986"/>
      <c r="BJ49" s="226"/>
      <c r="BK49" s="226"/>
      <c r="BL49" s="226"/>
      <c r="BM49" s="226"/>
      <c r="BN49" s="226"/>
      <c r="BO49" s="235"/>
      <c r="BP49" s="235"/>
      <c r="BQ49" s="232">
        <v>43</v>
      </c>
      <c r="BR49" s="233"/>
      <c r="BS49" s="1008"/>
      <c r="BT49" s="1009"/>
      <c r="BU49" s="1009"/>
      <c r="BV49" s="1009"/>
      <c r="BW49" s="1009"/>
      <c r="BX49" s="1009"/>
      <c r="BY49" s="1009"/>
      <c r="BZ49" s="1009"/>
      <c r="CA49" s="1009"/>
      <c r="CB49" s="1009"/>
      <c r="CC49" s="1009"/>
      <c r="CD49" s="1009"/>
      <c r="CE49" s="1009"/>
      <c r="CF49" s="1009"/>
      <c r="CG49" s="1030"/>
      <c r="CH49" s="1005"/>
      <c r="CI49" s="1006"/>
      <c r="CJ49" s="1006"/>
      <c r="CK49" s="1006"/>
      <c r="CL49" s="1007"/>
      <c r="CM49" s="1005"/>
      <c r="CN49" s="1006"/>
      <c r="CO49" s="1006"/>
      <c r="CP49" s="1006"/>
      <c r="CQ49" s="1007"/>
      <c r="CR49" s="1005"/>
      <c r="CS49" s="1006"/>
      <c r="CT49" s="1006"/>
      <c r="CU49" s="1006"/>
      <c r="CV49" s="1007"/>
      <c r="CW49" s="1005"/>
      <c r="CX49" s="1006"/>
      <c r="CY49" s="1006"/>
      <c r="CZ49" s="1006"/>
      <c r="DA49" s="1007"/>
      <c r="DB49" s="1005"/>
      <c r="DC49" s="1006"/>
      <c r="DD49" s="1006"/>
      <c r="DE49" s="1006"/>
      <c r="DF49" s="1007"/>
      <c r="DG49" s="1005"/>
      <c r="DH49" s="1006"/>
      <c r="DI49" s="1006"/>
      <c r="DJ49" s="1006"/>
      <c r="DK49" s="1007"/>
      <c r="DL49" s="1005"/>
      <c r="DM49" s="1006"/>
      <c r="DN49" s="1006"/>
      <c r="DO49" s="1006"/>
      <c r="DP49" s="1007"/>
      <c r="DQ49" s="1005"/>
      <c r="DR49" s="1006"/>
      <c r="DS49" s="1006"/>
      <c r="DT49" s="1006"/>
      <c r="DU49" s="1007"/>
      <c r="DV49" s="1008"/>
      <c r="DW49" s="1009"/>
      <c r="DX49" s="1009"/>
      <c r="DY49" s="1009"/>
      <c r="DZ49" s="1010"/>
      <c r="EA49" s="224"/>
    </row>
    <row r="50" spans="1:131" ht="26.25" customHeight="1" x14ac:dyDescent="0.2">
      <c r="A50" s="232">
        <v>23</v>
      </c>
      <c r="B50" s="1046"/>
      <c r="C50" s="1047"/>
      <c r="D50" s="1047"/>
      <c r="E50" s="1047"/>
      <c r="F50" s="1047"/>
      <c r="G50" s="1047"/>
      <c r="H50" s="1047"/>
      <c r="I50" s="1047"/>
      <c r="J50" s="1047"/>
      <c r="K50" s="1047"/>
      <c r="L50" s="1047"/>
      <c r="M50" s="1047"/>
      <c r="N50" s="1047"/>
      <c r="O50" s="1047"/>
      <c r="P50" s="1048"/>
      <c r="Q50" s="1049"/>
      <c r="R50" s="1041"/>
      <c r="S50" s="1041"/>
      <c r="T50" s="1041"/>
      <c r="U50" s="1041"/>
      <c r="V50" s="1041"/>
      <c r="W50" s="1041"/>
      <c r="X50" s="1041"/>
      <c r="Y50" s="1041"/>
      <c r="Z50" s="1041"/>
      <c r="AA50" s="1041"/>
      <c r="AB50" s="1041"/>
      <c r="AC50" s="1041"/>
      <c r="AD50" s="1041"/>
      <c r="AE50" s="1050"/>
      <c r="AF50" s="1051"/>
      <c r="AG50" s="1052"/>
      <c r="AH50" s="1052"/>
      <c r="AI50" s="1052"/>
      <c r="AJ50" s="1053"/>
      <c r="AK50" s="1040"/>
      <c r="AL50" s="1041"/>
      <c r="AM50" s="1041"/>
      <c r="AN50" s="1041"/>
      <c r="AO50" s="1041"/>
      <c r="AP50" s="1041"/>
      <c r="AQ50" s="1041"/>
      <c r="AR50" s="1041"/>
      <c r="AS50" s="1041"/>
      <c r="AT50" s="1041"/>
      <c r="AU50" s="1041"/>
      <c r="AV50" s="1041"/>
      <c r="AW50" s="1041"/>
      <c r="AX50" s="1041"/>
      <c r="AY50" s="1041"/>
      <c r="AZ50" s="1042"/>
      <c r="BA50" s="1042"/>
      <c r="BB50" s="1042"/>
      <c r="BC50" s="1042"/>
      <c r="BD50" s="1042"/>
      <c r="BE50" s="985"/>
      <c r="BF50" s="985"/>
      <c r="BG50" s="985"/>
      <c r="BH50" s="985"/>
      <c r="BI50" s="986"/>
      <c r="BJ50" s="226"/>
      <c r="BK50" s="226"/>
      <c r="BL50" s="226"/>
      <c r="BM50" s="226"/>
      <c r="BN50" s="226"/>
      <c r="BO50" s="235"/>
      <c r="BP50" s="235"/>
      <c r="BQ50" s="232">
        <v>44</v>
      </c>
      <c r="BR50" s="233"/>
      <c r="BS50" s="1008"/>
      <c r="BT50" s="1009"/>
      <c r="BU50" s="1009"/>
      <c r="BV50" s="1009"/>
      <c r="BW50" s="1009"/>
      <c r="BX50" s="1009"/>
      <c r="BY50" s="1009"/>
      <c r="BZ50" s="1009"/>
      <c r="CA50" s="1009"/>
      <c r="CB50" s="1009"/>
      <c r="CC50" s="1009"/>
      <c r="CD50" s="1009"/>
      <c r="CE50" s="1009"/>
      <c r="CF50" s="1009"/>
      <c r="CG50" s="1030"/>
      <c r="CH50" s="1005"/>
      <c r="CI50" s="1006"/>
      <c r="CJ50" s="1006"/>
      <c r="CK50" s="1006"/>
      <c r="CL50" s="1007"/>
      <c r="CM50" s="1005"/>
      <c r="CN50" s="1006"/>
      <c r="CO50" s="1006"/>
      <c r="CP50" s="1006"/>
      <c r="CQ50" s="1007"/>
      <c r="CR50" s="1005"/>
      <c r="CS50" s="1006"/>
      <c r="CT50" s="1006"/>
      <c r="CU50" s="1006"/>
      <c r="CV50" s="1007"/>
      <c r="CW50" s="1005"/>
      <c r="CX50" s="1006"/>
      <c r="CY50" s="1006"/>
      <c r="CZ50" s="1006"/>
      <c r="DA50" s="1007"/>
      <c r="DB50" s="1005"/>
      <c r="DC50" s="1006"/>
      <c r="DD50" s="1006"/>
      <c r="DE50" s="1006"/>
      <c r="DF50" s="1007"/>
      <c r="DG50" s="1005"/>
      <c r="DH50" s="1006"/>
      <c r="DI50" s="1006"/>
      <c r="DJ50" s="1006"/>
      <c r="DK50" s="1007"/>
      <c r="DL50" s="1005"/>
      <c r="DM50" s="1006"/>
      <c r="DN50" s="1006"/>
      <c r="DO50" s="1006"/>
      <c r="DP50" s="1007"/>
      <c r="DQ50" s="1005"/>
      <c r="DR50" s="1006"/>
      <c r="DS50" s="1006"/>
      <c r="DT50" s="1006"/>
      <c r="DU50" s="1007"/>
      <c r="DV50" s="1008"/>
      <c r="DW50" s="1009"/>
      <c r="DX50" s="1009"/>
      <c r="DY50" s="1009"/>
      <c r="DZ50" s="1010"/>
      <c r="EA50" s="224"/>
    </row>
    <row r="51" spans="1:131" ht="26.25" customHeight="1" x14ac:dyDescent="0.2">
      <c r="A51" s="232">
        <v>24</v>
      </c>
      <c r="B51" s="1046"/>
      <c r="C51" s="1047"/>
      <c r="D51" s="1047"/>
      <c r="E51" s="1047"/>
      <c r="F51" s="1047"/>
      <c r="G51" s="1047"/>
      <c r="H51" s="1047"/>
      <c r="I51" s="1047"/>
      <c r="J51" s="1047"/>
      <c r="K51" s="1047"/>
      <c r="L51" s="1047"/>
      <c r="M51" s="1047"/>
      <c r="N51" s="1047"/>
      <c r="O51" s="1047"/>
      <c r="P51" s="1048"/>
      <c r="Q51" s="1049"/>
      <c r="R51" s="1041"/>
      <c r="S51" s="1041"/>
      <c r="T51" s="1041"/>
      <c r="U51" s="1041"/>
      <c r="V51" s="1041"/>
      <c r="W51" s="1041"/>
      <c r="X51" s="1041"/>
      <c r="Y51" s="1041"/>
      <c r="Z51" s="1041"/>
      <c r="AA51" s="1041"/>
      <c r="AB51" s="1041"/>
      <c r="AC51" s="1041"/>
      <c r="AD51" s="1041"/>
      <c r="AE51" s="1050"/>
      <c r="AF51" s="1051"/>
      <c r="AG51" s="1052"/>
      <c r="AH51" s="1052"/>
      <c r="AI51" s="1052"/>
      <c r="AJ51" s="1053"/>
      <c r="AK51" s="1040"/>
      <c r="AL51" s="1041"/>
      <c r="AM51" s="1041"/>
      <c r="AN51" s="1041"/>
      <c r="AO51" s="1041"/>
      <c r="AP51" s="1041"/>
      <c r="AQ51" s="1041"/>
      <c r="AR51" s="1041"/>
      <c r="AS51" s="1041"/>
      <c r="AT51" s="1041"/>
      <c r="AU51" s="1041"/>
      <c r="AV51" s="1041"/>
      <c r="AW51" s="1041"/>
      <c r="AX51" s="1041"/>
      <c r="AY51" s="1041"/>
      <c r="AZ51" s="1042"/>
      <c r="BA51" s="1042"/>
      <c r="BB51" s="1042"/>
      <c r="BC51" s="1042"/>
      <c r="BD51" s="1042"/>
      <c r="BE51" s="985"/>
      <c r="BF51" s="985"/>
      <c r="BG51" s="985"/>
      <c r="BH51" s="985"/>
      <c r="BI51" s="986"/>
      <c r="BJ51" s="226"/>
      <c r="BK51" s="226"/>
      <c r="BL51" s="226"/>
      <c r="BM51" s="226"/>
      <c r="BN51" s="226"/>
      <c r="BO51" s="235"/>
      <c r="BP51" s="235"/>
      <c r="BQ51" s="232">
        <v>45</v>
      </c>
      <c r="BR51" s="233"/>
      <c r="BS51" s="1008"/>
      <c r="BT51" s="1009"/>
      <c r="BU51" s="1009"/>
      <c r="BV51" s="1009"/>
      <c r="BW51" s="1009"/>
      <c r="BX51" s="1009"/>
      <c r="BY51" s="1009"/>
      <c r="BZ51" s="1009"/>
      <c r="CA51" s="1009"/>
      <c r="CB51" s="1009"/>
      <c r="CC51" s="1009"/>
      <c r="CD51" s="1009"/>
      <c r="CE51" s="1009"/>
      <c r="CF51" s="1009"/>
      <c r="CG51" s="1030"/>
      <c r="CH51" s="1005"/>
      <c r="CI51" s="1006"/>
      <c r="CJ51" s="1006"/>
      <c r="CK51" s="1006"/>
      <c r="CL51" s="1007"/>
      <c r="CM51" s="1005"/>
      <c r="CN51" s="1006"/>
      <c r="CO51" s="1006"/>
      <c r="CP51" s="1006"/>
      <c r="CQ51" s="1007"/>
      <c r="CR51" s="1005"/>
      <c r="CS51" s="1006"/>
      <c r="CT51" s="1006"/>
      <c r="CU51" s="1006"/>
      <c r="CV51" s="1007"/>
      <c r="CW51" s="1005"/>
      <c r="CX51" s="1006"/>
      <c r="CY51" s="1006"/>
      <c r="CZ51" s="1006"/>
      <c r="DA51" s="1007"/>
      <c r="DB51" s="1005"/>
      <c r="DC51" s="1006"/>
      <c r="DD51" s="1006"/>
      <c r="DE51" s="1006"/>
      <c r="DF51" s="1007"/>
      <c r="DG51" s="1005"/>
      <c r="DH51" s="1006"/>
      <c r="DI51" s="1006"/>
      <c r="DJ51" s="1006"/>
      <c r="DK51" s="1007"/>
      <c r="DL51" s="1005"/>
      <c r="DM51" s="1006"/>
      <c r="DN51" s="1006"/>
      <c r="DO51" s="1006"/>
      <c r="DP51" s="1007"/>
      <c r="DQ51" s="1005"/>
      <c r="DR51" s="1006"/>
      <c r="DS51" s="1006"/>
      <c r="DT51" s="1006"/>
      <c r="DU51" s="1007"/>
      <c r="DV51" s="1008"/>
      <c r="DW51" s="1009"/>
      <c r="DX51" s="1009"/>
      <c r="DY51" s="1009"/>
      <c r="DZ51" s="1010"/>
      <c r="EA51" s="224"/>
    </row>
    <row r="52" spans="1:131" ht="26.25" customHeight="1" x14ac:dyDescent="0.2">
      <c r="A52" s="232">
        <v>25</v>
      </c>
      <c r="B52" s="1046"/>
      <c r="C52" s="1047"/>
      <c r="D52" s="1047"/>
      <c r="E52" s="1047"/>
      <c r="F52" s="1047"/>
      <c r="G52" s="1047"/>
      <c r="H52" s="1047"/>
      <c r="I52" s="1047"/>
      <c r="J52" s="1047"/>
      <c r="K52" s="1047"/>
      <c r="L52" s="1047"/>
      <c r="M52" s="1047"/>
      <c r="N52" s="1047"/>
      <c r="O52" s="1047"/>
      <c r="P52" s="1048"/>
      <c r="Q52" s="1049"/>
      <c r="R52" s="1041"/>
      <c r="S52" s="1041"/>
      <c r="T52" s="1041"/>
      <c r="U52" s="1041"/>
      <c r="V52" s="1041"/>
      <c r="W52" s="1041"/>
      <c r="X52" s="1041"/>
      <c r="Y52" s="1041"/>
      <c r="Z52" s="1041"/>
      <c r="AA52" s="1041"/>
      <c r="AB52" s="1041"/>
      <c r="AC52" s="1041"/>
      <c r="AD52" s="1041"/>
      <c r="AE52" s="1050"/>
      <c r="AF52" s="1051"/>
      <c r="AG52" s="1052"/>
      <c r="AH52" s="1052"/>
      <c r="AI52" s="1052"/>
      <c r="AJ52" s="1053"/>
      <c r="AK52" s="1040"/>
      <c r="AL52" s="1041"/>
      <c r="AM52" s="1041"/>
      <c r="AN52" s="1041"/>
      <c r="AO52" s="1041"/>
      <c r="AP52" s="1041"/>
      <c r="AQ52" s="1041"/>
      <c r="AR52" s="1041"/>
      <c r="AS52" s="1041"/>
      <c r="AT52" s="1041"/>
      <c r="AU52" s="1041"/>
      <c r="AV52" s="1041"/>
      <c r="AW52" s="1041"/>
      <c r="AX52" s="1041"/>
      <c r="AY52" s="1041"/>
      <c r="AZ52" s="1042"/>
      <c r="BA52" s="1042"/>
      <c r="BB52" s="1042"/>
      <c r="BC52" s="1042"/>
      <c r="BD52" s="1042"/>
      <c r="BE52" s="985"/>
      <c r="BF52" s="985"/>
      <c r="BG52" s="985"/>
      <c r="BH52" s="985"/>
      <c r="BI52" s="986"/>
      <c r="BJ52" s="226"/>
      <c r="BK52" s="226"/>
      <c r="BL52" s="226"/>
      <c r="BM52" s="226"/>
      <c r="BN52" s="226"/>
      <c r="BO52" s="235"/>
      <c r="BP52" s="235"/>
      <c r="BQ52" s="232">
        <v>46</v>
      </c>
      <c r="BR52" s="233"/>
      <c r="BS52" s="1008"/>
      <c r="BT52" s="1009"/>
      <c r="BU52" s="1009"/>
      <c r="BV52" s="1009"/>
      <c r="BW52" s="1009"/>
      <c r="BX52" s="1009"/>
      <c r="BY52" s="1009"/>
      <c r="BZ52" s="1009"/>
      <c r="CA52" s="1009"/>
      <c r="CB52" s="1009"/>
      <c r="CC52" s="1009"/>
      <c r="CD52" s="1009"/>
      <c r="CE52" s="1009"/>
      <c r="CF52" s="1009"/>
      <c r="CG52" s="1030"/>
      <c r="CH52" s="1005"/>
      <c r="CI52" s="1006"/>
      <c r="CJ52" s="1006"/>
      <c r="CK52" s="1006"/>
      <c r="CL52" s="1007"/>
      <c r="CM52" s="1005"/>
      <c r="CN52" s="1006"/>
      <c r="CO52" s="1006"/>
      <c r="CP52" s="1006"/>
      <c r="CQ52" s="1007"/>
      <c r="CR52" s="1005"/>
      <c r="CS52" s="1006"/>
      <c r="CT52" s="1006"/>
      <c r="CU52" s="1006"/>
      <c r="CV52" s="1007"/>
      <c r="CW52" s="1005"/>
      <c r="CX52" s="1006"/>
      <c r="CY52" s="1006"/>
      <c r="CZ52" s="1006"/>
      <c r="DA52" s="1007"/>
      <c r="DB52" s="1005"/>
      <c r="DC52" s="1006"/>
      <c r="DD52" s="1006"/>
      <c r="DE52" s="1006"/>
      <c r="DF52" s="1007"/>
      <c r="DG52" s="1005"/>
      <c r="DH52" s="1006"/>
      <c r="DI52" s="1006"/>
      <c r="DJ52" s="1006"/>
      <c r="DK52" s="1007"/>
      <c r="DL52" s="1005"/>
      <c r="DM52" s="1006"/>
      <c r="DN52" s="1006"/>
      <c r="DO52" s="1006"/>
      <c r="DP52" s="1007"/>
      <c r="DQ52" s="1005"/>
      <c r="DR52" s="1006"/>
      <c r="DS52" s="1006"/>
      <c r="DT52" s="1006"/>
      <c r="DU52" s="1007"/>
      <c r="DV52" s="1008"/>
      <c r="DW52" s="1009"/>
      <c r="DX52" s="1009"/>
      <c r="DY52" s="1009"/>
      <c r="DZ52" s="1010"/>
      <c r="EA52" s="224"/>
    </row>
    <row r="53" spans="1:131" ht="26.25" customHeight="1" x14ac:dyDescent="0.2">
      <c r="A53" s="232">
        <v>26</v>
      </c>
      <c r="B53" s="1046"/>
      <c r="C53" s="1047"/>
      <c r="D53" s="1047"/>
      <c r="E53" s="1047"/>
      <c r="F53" s="1047"/>
      <c r="G53" s="1047"/>
      <c r="H53" s="1047"/>
      <c r="I53" s="1047"/>
      <c r="J53" s="1047"/>
      <c r="K53" s="1047"/>
      <c r="L53" s="1047"/>
      <c r="M53" s="1047"/>
      <c r="N53" s="1047"/>
      <c r="O53" s="1047"/>
      <c r="P53" s="1048"/>
      <c r="Q53" s="1049"/>
      <c r="R53" s="1041"/>
      <c r="S53" s="1041"/>
      <c r="T53" s="1041"/>
      <c r="U53" s="1041"/>
      <c r="V53" s="1041"/>
      <c r="W53" s="1041"/>
      <c r="X53" s="1041"/>
      <c r="Y53" s="1041"/>
      <c r="Z53" s="1041"/>
      <c r="AA53" s="1041"/>
      <c r="AB53" s="1041"/>
      <c r="AC53" s="1041"/>
      <c r="AD53" s="1041"/>
      <c r="AE53" s="1050"/>
      <c r="AF53" s="1051"/>
      <c r="AG53" s="1052"/>
      <c r="AH53" s="1052"/>
      <c r="AI53" s="1052"/>
      <c r="AJ53" s="1053"/>
      <c r="AK53" s="1040"/>
      <c r="AL53" s="1041"/>
      <c r="AM53" s="1041"/>
      <c r="AN53" s="1041"/>
      <c r="AO53" s="1041"/>
      <c r="AP53" s="1041"/>
      <c r="AQ53" s="1041"/>
      <c r="AR53" s="1041"/>
      <c r="AS53" s="1041"/>
      <c r="AT53" s="1041"/>
      <c r="AU53" s="1041"/>
      <c r="AV53" s="1041"/>
      <c r="AW53" s="1041"/>
      <c r="AX53" s="1041"/>
      <c r="AY53" s="1041"/>
      <c r="AZ53" s="1042"/>
      <c r="BA53" s="1042"/>
      <c r="BB53" s="1042"/>
      <c r="BC53" s="1042"/>
      <c r="BD53" s="1042"/>
      <c r="BE53" s="985"/>
      <c r="BF53" s="985"/>
      <c r="BG53" s="985"/>
      <c r="BH53" s="985"/>
      <c r="BI53" s="986"/>
      <c r="BJ53" s="226"/>
      <c r="BK53" s="226"/>
      <c r="BL53" s="226"/>
      <c r="BM53" s="226"/>
      <c r="BN53" s="226"/>
      <c r="BO53" s="235"/>
      <c r="BP53" s="235"/>
      <c r="BQ53" s="232">
        <v>47</v>
      </c>
      <c r="BR53" s="233"/>
      <c r="BS53" s="1008"/>
      <c r="BT53" s="1009"/>
      <c r="BU53" s="1009"/>
      <c r="BV53" s="1009"/>
      <c r="BW53" s="1009"/>
      <c r="BX53" s="1009"/>
      <c r="BY53" s="1009"/>
      <c r="BZ53" s="1009"/>
      <c r="CA53" s="1009"/>
      <c r="CB53" s="1009"/>
      <c r="CC53" s="1009"/>
      <c r="CD53" s="1009"/>
      <c r="CE53" s="1009"/>
      <c r="CF53" s="1009"/>
      <c r="CG53" s="1030"/>
      <c r="CH53" s="1005"/>
      <c r="CI53" s="1006"/>
      <c r="CJ53" s="1006"/>
      <c r="CK53" s="1006"/>
      <c r="CL53" s="1007"/>
      <c r="CM53" s="1005"/>
      <c r="CN53" s="1006"/>
      <c r="CO53" s="1006"/>
      <c r="CP53" s="1006"/>
      <c r="CQ53" s="1007"/>
      <c r="CR53" s="1005"/>
      <c r="CS53" s="1006"/>
      <c r="CT53" s="1006"/>
      <c r="CU53" s="1006"/>
      <c r="CV53" s="1007"/>
      <c r="CW53" s="1005"/>
      <c r="CX53" s="1006"/>
      <c r="CY53" s="1006"/>
      <c r="CZ53" s="1006"/>
      <c r="DA53" s="1007"/>
      <c r="DB53" s="1005"/>
      <c r="DC53" s="1006"/>
      <c r="DD53" s="1006"/>
      <c r="DE53" s="1006"/>
      <c r="DF53" s="1007"/>
      <c r="DG53" s="1005"/>
      <c r="DH53" s="1006"/>
      <c r="DI53" s="1006"/>
      <c r="DJ53" s="1006"/>
      <c r="DK53" s="1007"/>
      <c r="DL53" s="1005"/>
      <c r="DM53" s="1006"/>
      <c r="DN53" s="1006"/>
      <c r="DO53" s="1006"/>
      <c r="DP53" s="1007"/>
      <c r="DQ53" s="1005"/>
      <c r="DR53" s="1006"/>
      <c r="DS53" s="1006"/>
      <c r="DT53" s="1006"/>
      <c r="DU53" s="1007"/>
      <c r="DV53" s="1008"/>
      <c r="DW53" s="1009"/>
      <c r="DX53" s="1009"/>
      <c r="DY53" s="1009"/>
      <c r="DZ53" s="1010"/>
      <c r="EA53" s="224"/>
    </row>
    <row r="54" spans="1:131" ht="26.25" customHeight="1" x14ac:dyDescent="0.2">
      <c r="A54" s="232">
        <v>27</v>
      </c>
      <c r="B54" s="1046"/>
      <c r="C54" s="1047"/>
      <c r="D54" s="1047"/>
      <c r="E54" s="1047"/>
      <c r="F54" s="1047"/>
      <c r="G54" s="1047"/>
      <c r="H54" s="1047"/>
      <c r="I54" s="1047"/>
      <c r="J54" s="1047"/>
      <c r="K54" s="1047"/>
      <c r="L54" s="1047"/>
      <c r="M54" s="1047"/>
      <c r="N54" s="1047"/>
      <c r="O54" s="1047"/>
      <c r="P54" s="1048"/>
      <c r="Q54" s="1049"/>
      <c r="R54" s="1041"/>
      <c r="S54" s="1041"/>
      <c r="T54" s="1041"/>
      <c r="U54" s="1041"/>
      <c r="V54" s="1041"/>
      <c r="W54" s="1041"/>
      <c r="X54" s="1041"/>
      <c r="Y54" s="1041"/>
      <c r="Z54" s="1041"/>
      <c r="AA54" s="1041"/>
      <c r="AB54" s="1041"/>
      <c r="AC54" s="1041"/>
      <c r="AD54" s="1041"/>
      <c r="AE54" s="1050"/>
      <c r="AF54" s="1051"/>
      <c r="AG54" s="1052"/>
      <c r="AH54" s="1052"/>
      <c r="AI54" s="1052"/>
      <c r="AJ54" s="1053"/>
      <c r="AK54" s="1040"/>
      <c r="AL54" s="1041"/>
      <c r="AM54" s="1041"/>
      <c r="AN54" s="1041"/>
      <c r="AO54" s="1041"/>
      <c r="AP54" s="1041"/>
      <c r="AQ54" s="1041"/>
      <c r="AR54" s="1041"/>
      <c r="AS54" s="1041"/>
      <c r="AT54" s="1041"/>
      <c r="AU54" s="1041"/>
      <c r="AV54" s="1041"/>
      <c r="AW54" s="1041"/>
      <c r="AX54" s="1041"/>
      <c r="AY54" s="1041"/>
      <c r="AZ54" s="1042"/>
      <c r="BA54" s="1042"/>
      <c r="BB54" s="1042"/>
      <c r="BC54" s="1042"/>
      <c r="BD54" s="1042"/>
      <c r="BE54" s="985"/>
      <c r="BF54" s="985"/>
      <c r="BG54" s="985"/>
      <c r="BH54" s="985"/>
      <c r="BI54" s="986"/>
      <c r="BJ54" s="226"/>
      <c r="BK54" s="226"/>
      <c r="BL54" s="226"/>
      <c r="BM54" s="226"/>
      <c r="BN54" s="226"/>
      <c r="BO54" s="235"/>
      <c r="BP54" s="235"/>
      <c r="BQ54" s="232">
        <v>48</v>
      </c>
      <c r="BR54" s="233"/>
      <c r="BS54" s="1008"/>
      <c r="BT54" s="1009"/>
      <c r="BU54" s="1009"/>
      <c r="BV54" s="1009"/>
      <c r="BW54" s="1009"/>
      <c r="BX54" s="1009"/>
      <c r="BY54" s="1009"/>
      <c r="BZ54" s="1009"/>
      <c r="CA54" s="1009"/>
      <c r="CB54" s="1009"/>
      <c r="CC54" s="1009"/>
      <c r="CD54" s="1009"/>
      <c r="CE54" s="1009"/>
      <c r="CF54" s="1009"/>
      <c r="CG54" s="1030"/>
      <c r="CH54" s="1005"/>
      <c r="CI54" s="1006"/>
      <c r="CJ54" s="1006"/>
      <c r="CK54" s="1006"/>
      <c r="CL54" s="1007"/>
      <c r="CM54" s="1005"/>
      <c r="CN54" s="1006"/>
      <c r="CO54" s="1006"/>
      <c r="CP54" s="1006"/>
      <c r="CQ54" s="1007"/>
      <c r="CR54" s="1005"/>
      <c r="CS54" s="1006"/>
      <c r="CT54" s="1006"/>
      <c r="CU54" s="1006"/>
      <c r="CV54" s="1007"/>
      <c r="CW54" s="1005"/>
      <c r="CX54" s="1006"/>
      <c r="CY54" s="1006"/>
      <c r="CZ54" s="1006"/>
      <c r="DA54" s="1007"/>
      <c r="DB54" s="1005"/>
      <c r="DC54" s="1006"/>
      <c r="DD54" s="1006"/>
      <c r="DE54" s="1006"/>
      <c r="DF54" s="1007"/>
      <c r="DG54" s="1005"/>
      <c r="DH54" s="1006"/>
      <c r="DI54" s="1006"/>
      <c r="DJ54" s="1006"/>
      <c r="DK54" s="1007"/>
      <c r="DL54" s="1005"/>
      <c r="DM54" s="1006"/>
      <c r="DN54" s="1006"/>
      <c r="DO54" s="1006"/>
      <c r="DP54" s="1007"/>
      <c r="DQ54" s="1005"/>
      <c r="DR54" s="1006"/>
      <c r="DS54" s="1006"/>
      <c r="DT54" s="1006"/>
      <c r="DU54" s="1007"/>
      <c r="DV54" s="1008"/>
      <c r="DW54" s="1009"/>
      <c r="DX54" s="1009"/>
      <c r="DY54" s="1009"/>
      <c r="DZ54" s="1010"/>
      <c r="EA54" s="224"/>
    </row>
    <row r="55" spans="1:131" ht="26.25" customHeight="1" x14ac:dyDescent="0.2">
      <c r="A55" s="232">
        <v>28</v>
      </c>
      <c r="B55" s="1046"/>
      <c r="C55" s="1047"/>
      <c r="D55" s="1047"/>
      <c r="E55" s="1047"/>
      <c r="F55" s="1047"/>
      <c r="G55" s="1047"/>
      <c r="H55" s="1047"/>
      <c r="I55" s="1047"/>
      <c r="J55" s="1047"/>
      <c r="K55" s="1047"/>
      <c r="L55" s="1047"/>
      <c r="M55" s="1047"/>
      <c r="N55" s="1047"/>
      <c r="O55" s="1047"/>
      <c r="P55" s="1048"/>
      <c r="Q55" s="1049"/>
      <c r="R55" s="1041"/>
      <c r="S55" s="1041"/>
      <c r="T55" s="1041"/>
      <c r="U55" s="1041"/>
      <c r="V55" s="1041"/>
      <c r="W55" s="1041"/>
      <c r="X55" s="1041"/>
      <c r="Y55" s="1041"/>
      <c r="Z55" s="1041"/>
      <c r="AA55" s="1041"/>
      <c r="AB55" s="1041"/>
      <c r="AC55" s="1041"/>
      <c r="AD55" s="1041"/>
      <c r="AE55" s="1050"/>
      <c r="AF55" s="1051"/>
      <c r="AG55" s="1052"/>
      <c r="AH55" s="1052"/>
      <c r="AI55" s="1052"/>
      <c r="AJ55" s="1053"/>
      <c r="AK55" s="1040"/>
      <c r="AL55" s="1041"/>
      <c r="AM55" s="1041"/>
      <c r="AN55" s="1041"/>
      <c r="AO55" s="1041"/>
      <c r="AP55" s="1041"/>
      <c r="AQ55" s="1041"/>
      <c r="AR55" s="1041"/>
      <c r="AS55" s="1041"/>
      <c r="AT55" s="1041"/>
      <c r="AU55" s="1041"/>
      <c r="AV55" s="1041"/>
      <c r="AW55" s="1041"/>
      <c r="AX55" s="1041"/>
      <c r="AY55" s="1041"/>
      <c r="AZ55" s="1042"/>
      <c r="BA55" s="1042"/>
      <c r="BB55" s="1042"/>
      <c r="BC55" s="1042"/>
      <c r="BD55" s="1042"/>
      <c r="BE55" s="985"/>
      <c r="BF55" s="985"/>
      <c r="BG55" s="985"/>
      <c r="BH55" s="985"/>
      <c r="BI55" s="986"/>
      <c r="BJ55" s="226"/>
      <c r="BK55" s="226"/>
      <c r="BL55" s="226"/>
      <c r="BM55" s="226"/>
      <c r="BN55" s="226"/>
      <c r="BO55" s="235"/>
      <c r="BP55" s="235"/>
      <c r="BQ55" s="232">
        <v>49</v>
      </c>
      <c r="BR55" s="233"/>
      <c r="BS55" s="1008"/>
      <c r="BT55" s="1009"/>
      <c r="BU55" s="1009"/>
      <c r="BV55" s="1009"/>
      <c r="BW55" s="1009"/>
      <c r="BX55" s="1009"/>
      <c r="BY55" s="1009"/>
      <c r="BZ55" s="1009"/>
      <c r="CA55" s="1009"/>
      <c r="CB55" s="1009"/>
      <c r="CC55" s="1009"/>
      <c r="CD55" s="1009"/>
      <c r="CE55" s="1009"/>
      <c r="CF55" s="1009"/>
      <c r="CG55" s="1030"/>
      <c r="CH55" s="1005"/>
      <c r="CI55" s="1006"/>
      <c r="CJ55" s="1006"/>
      <c r="CK55" s="1006"/>
      <c r="CL55" s="1007"/>
      <c r="CM55" s="1005"/>
      <c r="CN55" s="1006"/>
      <c r="CO55" s="1006"/>
      <c r="CP55" s="1006"/>
      <c r="CQ55" s="1007"/>
      <c r="CR55" s="1005"/>
      <c r="CS55" s="1006"/>
      <c r="CT55" s="1006"/>
      <c r="CU55" s="1006"/>
      <c r="CV55" s="1007"/>
      <c r="CW55" s="1005"/>
      <c r="CX55" s="1006"/>
      <c r="CY55" s="1006"/>
      <c r="CZ55" s="1006"/>
      <c r="DA55" s="1007"/>
      <c r="DB55" s="1005"/>
      <c r="DC55" s="1006"/>
      <c r="DD55" s="1006"/>
      <c r="DE55" s="1006"/>
      <c r="DF55" s="1007"/>
      <c r="DG55" s="1005"/>
      <c r="DH55" s="1006"/>
      <c r="DI55" s="1006"/>
      <c r="DJ55" s="1006"/>
      <c r="DK55" s="1007"/>
      <c r="DL55" s="1005"/>
      <c r="DM55" s="1006"/>
      <c r="DN55" s="1006"/>
      <c r="DO55" s="1006"/>
      <c r="DP55" s="1007"/>
      <c r="DQ55" s="1005"/>
      <c r="DR55" s="1006"/>
      <c r="DS55" s="1006"/>
      <c r="DT55" s="1006"/>
      <c r="DU55" s="1007"/>
      <c r="DV55" s="1008"/>
      <c r="DW55" s="1009"/>
      <c r="DX55" s="1009"/>
      <c r="DY55" s="1009"/>
      <c r="DZ55" s="1010"/>
      <c r="EA55" s="224"/>
    </row>
    <row r="56" spans="1:131" ht="26.25" customHeight="1" x14ac:dyDescent="0.2">
      <c r="A56" s="232">
        <v>29</v>
      </c>
      <c r="B56" s="1046"/>
      <c r="C56" s="1047"/>
      <c r="D56" s="1047"/>
      <c r="E56" s="1047"/>
      <c r="F56" s="1047"/>
      <c r="G56" s="1047"/>
      <c r="H56" s="1047"/>
      <c r="I56" s="1047"/>
      <c r="J56" s="1047"/>
      <c r="K56" s="1047"/>
      <c r="L56" s="1047"/>
      <c r="M56" s="1047"/>
      <c r="N56" s="1047"/>
      <c r="O56" s="1047"/>
      <c r="P56" s="1048"/>
      <c r="Q56" s="1049"/>
      <c r="R56" s="1041"/>
      <c r="S56" s="1041"/>
      <c r="T56" s="1041"/>
      <c r="U56" s="1041"/>
      <c r="V56" s="1041"/>
      <c r="W56" s="1041"/>
      <c r="X56" s="1041"/>
      <c r="Y56" s="1041"/>
      <c r="Z56" s="1041"/>
      <c r="AA56" s="1041"/>
      <c r="AB56" s="1041"/>
      <c r="AC56" s="1041"/>
      <c r="AD56" s="1041"/>
      <c r="AE56" s="1050"/>
      <c r="AF56" s="1051"/>
      <c r="AG56" s="1052"/>
      <c r="AH56" s="1052"/>
      <c r="AI56" s="1052"/>
      <c r="AJ56" s="1053"/>
      <c r="AK56" s="1040"/>
      <c r="AL56" s="1041"/>
      <c r="AM56" s="1041"/>
      <c r="AN56" s="1041"/>
      <c r="AO56" s="1041"/>
      <c r="AP56" s="1041"/>
      <c r="AQ56" s="1041"/>
      <c r="AR56" s="1041"/>
      <c r="AS56" s="1041"/>
      <c r="AT56" s="1041"/>
      <c r="AU56" s="1041"/>
      <c r="AV56" s="1041"/>
      <c r="AW56" s="1041"/>
      <c r="AX56" s="1041"/>
      <c r="AY56" s="1041"/>
      <c r="AZ56" s="1042"/>
      <c r="BA56" s="1042"/>
      <c r="BB56" s="1042"/>
      <c r="BC56" s="1042"/>
      <c r="BD56" s="1042"/>
      <c r="BE56" s="985"/>
      <c r="BF56" s="985"/>
      <c r="BG56" s="985"/>
      <c r="BH56" s="985"/>
      <c r="BI56" s="986"/>
      <c r="BJ56" s="226"/>
      <c r="BK56" s="226"/>
      <c r="BL56" s="226"/>
      <c r="BM56" s="226"/>
      <c r="BN56" s="226"/>
      <c r="BO56" s="235"/>
      <c r="BP56" s="235"/>
      <c r="BQ56" s="232">
        <v>50</v>
      </c>
      <c r="BR56" s="233"/>
      <c r="BS56" s="1008"/>
      <c r="BT56" s="1009"/>
      <c r="BU56" s="1009"/>
      <c r="BV56" s="1009"/>
      <c r="BW56" s="1009"/>
      <c r="BX56" s="1009"/>
      <c r="BY56" s="1009"/>
      <c r="BZ56" s="1009"/>
      <c r="CA56" s="1009"/>
      <c r="CB56" s="1009"/>
      <c r="CC56" s="1009"/>
      <c r="CD56" s="1009"/>
      <c r="CE56" s="1009"/>
      <c r="CF56" s="1009"/>
      <c r="CG56" s="1030"/>
      <c r="CH56" s="1005"/>
      <c r="CI56" s="1006"/>
      <c r="CJ56" s="1006"/>
      <c r="CK56" s="1006"/>
      <c r="CL56" s="1007"/>
      <c r="CM56" s="1005"/>
      <c r="CN56" s="1006"/>
      <c r="CO56" s="1006"/>
      <c r="CP56" s="1006"/>
      <c r="CQ56" s="1007"/>
      <c r="CR56" s="1005"/>
      <c r="CS56" s="1006"/>
      <c r="CT56" s="1006"/>
      <c r="CU56" s="1006"/>
      <c r="CV56" s="1007"/>
      <c r="CW56" s="1005"/>
      <c r="CX56" s="1006"/>
      <c r="CY56" s="1006"/>
      <c r="CZ56" s="1006"/>
      <c r="DA56" s="1007"/>
      <c r="DB56" s="1005"/>
      <c r="DC56" s="1006"/>
      <c r="DD56" s="1006"/>
      <c r="DE56" s="1006"/>
      <c r="DF56" s="1007"/>
      <c r="DG56" s="1005"/>
      <c r="DH56" s="1006"/>
      <c r="DI56" s="1006"/>
      <c r="DJ56" s="1006"/>
      <c r="DK56" s="1007"/>
      <c r="DL56" s="1005"/>
      <c r="DM56" s="1006"/>
      <c r="DN56" s="1006"/>
      <c r="DO56" s="1006"/>
      <c r="DP56" s="1007"/>
      <c r="DQ56" s="1005"/>
      <c r="DR56" s="1006"/>
      <c r="DS56" s="1006"/>
      <c r="DT56" s="1006"/>
      <c r="DU56" s="1007"/>
      <c r="DV56" s="1008"/>
      <c r="DW56" s="1009"/>
      <c r="DX56" s="1009"/>
      <c r="DY56" s="1009"/>
      <c r="DZ56" s="1010"/>
      <c r="EA56" s="224"/>
    </row>
    <row r="57" spans="1:131" ht="26.25" customHeight="1" x14ac:dyDescent="0.2">
      <c r="A57" s="232">
        <v>30</v>
      </c>
      <c r="B57" s="1046"/>
      <c r="C57" s="1047"/>
      <c r="D57" s="1047"/>
      <c r="E57" s="1047"/>
      <c r="F57" s="1047"/>
      <c r="G57" s="1047"/>
      <c r="H57" s="1047"/>
      <c r="I57" s="1047"/>
      <c r="J57" s="1047"/>
      <c r="K57" s="1047"/>
      <c r="L57" s="1047"/>
      <c r="M57" s="1047"/>
      <c r="N57" s="1047"/>
      <c r="O57" s="1047"/>
      <c r="P57" s="1048"/>
      <c r="Q57" s="1049"/>
      <c r="R57" s="1041"/>
      <c r="S57" s="1041"/>
      <c r="T57" s="1041"/>
      <c r="U57" s="1041"/>
      <c r="V57" s="1041"/>
      <c r="W57" s="1041"/>
      <c r="X57" s="1041"/>
      <c r="Y57" s="1041"/>
      <c r="Z57" s="1041"/>
      <c r="AA57" s="1041"/>
      <c r="AB57" s="1041"/>
      <c r="AC57" s="1041"/>
      <c r="AD57" s="1041"/>
      <c r="AE57" s="1050"/>
      <c r="AF57" s="1051"/>
      <c r="AG57" s="1052"/>
      <c r="AH57" s="1052"/>
      <c r="AI57" s="1052"/>
      <c r="AJ57" s="1053"/>
      <c r="AK57" s="1040"/>
      <c r="AL57" s="1041"/>
      <c r="AM57" s="1041"/>
      <c r="AN57" s="1041"/>
      <c r="AO57" s="1041"/>
      <c r="AP57" s="1041"/>
      <c r="AQ57" s="1041"/>
      <c r="AR57" s="1041"/>
      <c r="AS57" s="1041"/>
      <c r="AT57" s="1041"/>
      <c r="AU57" s="1041"/>
      <c r="AV57" s="1041"/>
      <c r="AW57" s="1041"/>
      <c r="AX57" s="1041"/>
      <c r="AY57" s="1041"/>
      <c r="AZ57" s="1042"/>
      <c r="BA57" s="1042"/>
      <c r="BB57" s="1042"/>
      <c r="BC57" s="1042"/>
      <c r="BD57" s="1042"/>
      <c r="BE57" s="985"/>
      <c r="BF57" s="985"/>
      <c r="BG57" s="985"/>
      <c r="BH57" s="985"/>
      <c r="BI57" s="986"/>
      <c r="BJ57" s="226"/>
      <c r="BK57" s="226"/>
      <c r="BL57" s="226"/>
      <c r="BM57" s="226"/>
      <c r="BN57" s="226"/>
      <c r="BO57" s="235"/>
      <c r="BP57" s="235"/>
      <c r="BQ57" s="232">
        <v>51</v>
      </c>
      <c r="BR57" s="233"/>
      <c r="BS57" s="1008"/>
      <c r="BT57" s="1009"/>
      <c r="BU57" s="1009"/>
      <c r="BV57" s="1009"/>
      <c r="BW57" s="1009"/>
      <c r="BX57" s="1009"/>
      <c r="BY57" s="1009"/>
      <c r="BZ57" s="1009"/>
      <c r="CA57" s="1009"/>
      <c r="CB57" s="1009"/>
      <c r="CC57" s="1009"/>
      <c r="CD57" s="1009"/>
      <c r="CE57" s="1009"/>
      <c r="CF57" s="1009"/>
      <c r="CG57" s="1030"/>
      <c r="CH57" s="1005"/>
      <c r="CI57" s="1006"/>
      <c r="CJ57" s="1006"/>
      <c r="CK57" s="1006"/>
      <c r="CL57" s="1007"/>
      <c r="CM57" s="1005"/>
      <c r="CN57" s="1006"/>
      <c r="CO57" s="1006"/>
      <c r="CP57" s="1006"/>
      <c r="CQ57" s="1007"/>
      <c r="CR57" s="1005"/>
      <c r="CS57" s="1006"/>
      <c r="CT57" s="1006"/>
      <c r="CU57" s="1006"/>
      <c r="CV57" s="1007"/>
      <c r="CW57" s="1005"/>
      <c r="CX57" s="1006"/>
      <c r="CY57" s="1006"/>
      <c r="CZ57" s="1006"/>
      <c r="DA57" s="1007"/>
      <c r="DB57" s="1005"/>
      <c r="DC57" s="1006"/>
      <c r="DD57" s="1006"/>
      <c r="DE57" s="1006"/>
      <c r="DF57" s="1007"/>
      <c r="DG57" s="1005"/>
      <c r="DH57" s="1006"/>
      <c r="DI57" s="1006"/>
      <c r="DJ57" s="1006"/>
      <c r="DK57" s="1007"/>
      <c r="DL57" s="1005"/>
      <c r="DM57" s="1006"/>
      <c r="DN57" s="1006"/>
      <c r="DO57" s="1006"/>
      <c r="DP57" s="1007"/>
      <c r="DQ57" s="1005"/>
      <c r="DR57" s="1006"/>
      <c r="DS57" s="1006"/>
      <c r="DT57" s="1006"/>
      <c r="DU57" s="1007"/>
      <c r="DV57" s="1008"/>
      <c r="DW57" s="1009"/>
      <c r="DX57" s="1009"/>
      <c r="DY57" s="1009"/>
      <c r="DZ57" s="1010"/>
      <c r="EA57" s="224"/>
    </row>
    <row r="58" spans="1:131" ht="26.25" customHeight="1" x14ac:dyDescent="0.2">
      <c r="A58" s="232">
        <v>31</v>
      </c>
      <c r="B58" s="1046"/>
      <c r="C58" s="1047"/>
      <c r="D58" s="1047"/>
      <c r="E58" s="1047"/>
      <c r="F58" s="1047"/>
      <c r="G58" s="1047"/>
      <c r="H58" s="1047"/>
      <c r="I58" s="1047"/>
      <c r="J58" s="1047"/>
      <c r="K58" s="1047"/>
      <c r="L58" s="1047"/>
      <c r="M58" s="1047"/>
      <c r="N58" s="1047"/>
      <c r="O58" s="1047"/>
      <c r="P58" s="1048"/>
      <c r="Q58" s="1049"/>
      <c r="R58" s="1041"/>
      <c r="S58" s="1041"/>
      <c r="T58" s="1041"/>
      <c r="U58" s="1041"/>
      <c r="V58" s="1041"/>
      <c r="W58" s="1041"/>
      <c r="X58" s="1041"/>
      <c r="Y58" s="1041"/>
      <c r="Z58" s="1041"/>
      <c r="AA58" s="1041"/>
      <c r="AB58" s="1041"/>
      <c r="AC58" s="1041"/>
      <c r="AD58" s="1041"/>
      <c r="AE58" s="1050"/>
      <c r="AF58" s="1051"/>
      <c r="AG58" s="1052"/>
      <c r="AH58" s="1052"/>
      <c r="AI58" s="1052"/>
      <c r="AJ58" s="1053"/>
      <c r="AK58" s="1040"/>
      <c r="AL58" s="1041"/>
      <c r="AM58" s="1041"/>
      <c r="AN58" s="1041"/>
      <c r="AO58" s="1041"/>
      <c r="AP58" s="1041"/>
      <c r="AQ58" s="1041"/>
      <c r="AR58" s="1041"/>
      <c r="AS58" s="1041"/>
      <c r="AT58" s="1041"/>
      <c r="AU58" s="1041"/>
      <c r="AV58" s="1041"/>
      <c r="AW58" s="1041"/>
      <c r="AX58" s="1041"/>
      <c r="AY58" s="1041"/>
      <c r="AZ58" s="1042"/>
      <c r="BA58" s="1042"/>
      <c r="BB58" s="1042"/>
      <c r="BC58" s="1042"/>
      <c r="BD58" s="1042"/>
      <c r="BE58" s="985"/>
      <c r="BF58" s="985"/>
      <c r="BG58" s="985"/>
      <c r="BH58" s="985"/>
      <c r="BI58" s="986"/>
      <c r="BJ58" s="226"/>
      <c r="BK58" s="226"/>
      <c r="BL58" s="226"/>
      <c r="BM58" s="226"/>
      <c r="BN58" s="226"/>
      <c r="BO58" s="235"/>
      <c r="BP58" s="235"/>
      <c r="BQ58" s="232">
        <v>52</v>
      </c>
      <c r="BR58" s="233"/>
      <c r="BS58" s="1008"/>
      <c r="BT58" s="1009"/>
      <c r="BU58" s="1009"/>
      <c r="BV58" s="1009"/>
      <c r="BW58" s="1009"/>
      <c r="BX58" s="1009"/>
      <c r="BY58" s="1009"/>
      <c r="BZ58" s="1009"/>
      <c r="CA58" s="1009"/>
      <c r="CB58" s="1009"/>
      <c r="CC58" s="1009"/>
      <c r="CD58" s="1009"/>
      <c r="CE58" s="1009"/>
      <c r="CF58" s="1009"/>
      <c r="CG58" s="1030"/>
      <c r="CH58" s="1005"/>
      <c r="CI58" s="1006"/>
      <c r="CJ58" s="1006"/>
      <c r="CK58" s="1006"/>
      <c r="CL58" s="1007"/>
      <c r="CM58" s="1005"/>
      <c r="CN58" s="1006"/>
      <c r="CO58" s="1006"/>
      <c r="CP58" s="1006"/>
      <c r="CQ58" s="1007"/>
      <c r="CR58" s="1005"/>
      <c r="CS58" s="1006"/>
      <c r="CT58" s="1006"/>
      <c r="CU58" s="1006"/>
      <c r="CV58" s="1007"/>
      <c r="CW58" s="1005"/>
      <c r="CX58" s="1006"/>
      <c r="CY58" s="1006"/>
      <c r="CZ58" s="1006"/>
      <c r="DA58" s="1007"/>
      <c r="DB58" s="1005"/>
      <c r="DC58" s="1006"/>
      <c r="DD58" s="1006"/>
      <c r="DE58" s="1006"/>
      <c r="DF58" s="1007"/>
      <c r="DG58" s="1005"/>
      <c r="DH58" s="1006"/>
      <c r="DI58" s="1006"/>
      <c r="DJ58" s="1006"/>
      <c r="DK58" s="1007"/>
      <c r="DL58" s="1005"/>
      <c r="DM58" s="1006"/>
      <c r="DN58" s="1006"/>
      <c r="DO58" s="1006"/>
      <c r="DP58" s="1007"/>
      <c r="DQ58" s="1005"/>
      <c r="DR58" s="1006"/>
      <c r="DS58" s="1006"/>
      <c r="DT58" s="1006"/>
      <c r="DU58" s="1007"/>
      <c r="DV58" s="1008"/>
      <c r="DW58" s="1009"/>
      <c r="DX58" s="1009"/>
      <c r="DY58" s="1009"/>
      <c r="DZ58" s="1010"/>
      <c r="EA58" s="224"/>
    </row>
    <row r="59" spans="1:131" ht="26.25" customHeight="1" x14ac:dyDescent="0.2">
      <c r="A59" s="232">
        <v>32</v>
      </c>
      <c r="B59" s="1046"/>
      <c r="C59" s="1047"/>
      <c r="D59" s="1047"/>
      <c r="E59" s="1047"/>
      <c r="F59" s="1047"/>
      <c r="G59" s="1047"/>
      <c r="H59" s="1047"/>
      <c r="I59" s="1047"/>
      <c r="J59" s="1047"/>
      <c r="K59" s="1047"/>
      <c r="L59" s="1047"/>
      <c r="M59" s="1047"/>
      <c r="N59" s="1047"/>
      <c r="O59" s="1047"/>
      <c r="P59" s="1048"/>
      <c r="Q59" s="1049"/>
      <c r="R59" s="1041"/>
      <c r="S59" s="1041"/>
      <c r="T59" s="1041"/>
      <c r="U59" s="1041"/>
      <c r="V59" s="1041"/>
      <c r="W59" s="1041"/>
      <c r="X59" s="1041"/>
      <c r="Y59" s="1041"/>
      <c r="Z59" s="1041"/>
      <c r="AA59" s="1041"/>
      <c r="AB59" s="1041"/>
      <c r="AC59" s="1041"/>
      <c r="AD59" s="1041"/>
      <c r="AE59" s="1050"/>
      <c r="AF59" s="1051"/>
      <c r="AG59" s="1052"/>
      <c r="AH59" s="1052"/>
      <c r="AI59" s="1052"/>
      <c r="AJ59" s="1053"/>
      <c r="AK59" s="1040"/>
      <c r="AL59" s="1041"/>
      <c r="AM59" s="1041"/>
      <c r="AN59" s="1041"/>
      <c r="AO59" s="1041"/>
      <c r="AP59" s="1041"/>
      <c r="AQ59" s="1041"/>
      <c r="AR59" s="1041"/>
      <c r="AS59" s="1041"/>
      <c r="AT59" s="1041"/>
      <c r="AU59" s="1041"/>
      <c r="AV59" s="1041"/>
      <c r="AW59" s="1041"/>
      <c r="AX59" s="1041"/>
      <c r="AY59" s="1041"/>
      <c r="AZ59" s="1042"/>
      <c r="BA59" s="1042"/>
      <c r="BB59" s="1042"/>
      <c r="BC59" s="1042"/>
      <c r="BD59" s="1042"/>
      <c r="BE59" s="985"/>
      <c r="BF59" s="985"/>
      <c r="BG59" s="985"/>
      <c r="BH59" s="985"/>
      <c r="BI59" s="986"/>
      <c r="BJ59" s="226"/>
      <c r="BK59" s="226"/>
      <c r="BL59" s="226"/>
      <c r="BM59" s="226"/>
      <c r="BN59" s="226"/>
      <c r="BO59" s="235"/>
      <c r="BP59" s="235"/>
      <c r="BQ59" s="232">
        <v>53</v>
      </c>
      <c r="BR59" s="233"/>
      <c r="BS59" s="1008"/>
      <c r="BT59" s="1009"/>
      <c r="BU59" s="1009"/>
      <c r="BV59" s="1009"/>
      <c r="BW59" s="1009"/>
      <c r="BX59" s="1009"/>
      <c r="BY59" s="1009"/>
      <c r="BZ59" s="1009"/>
      <c r="CA59" s="1009"/>
      <c r="CB59" s="1009"/>
      <c r="CC59" s="1009"/>
      <c r="CD59" s="1009"/>
      <c r="CE59" s="1009"/>
      <c r="CF59" s="1009"/>
      <c r="CG59" s="1030"/>
      <c r="CH59" s="1005"/>
      <c r="CI59" s="1006"/>
      <c r="CJ59" s="1006"/>
      <c r="CK59" s="1006"/>
      <c r="CL59" s="1007"/>
      <c r="CM59" s="1005"/>
      <c r="CN59" s="1006"/>
      <c r="CO59" s="1006"/>
      <c r="CP59" s="1006"/>
      <c r="CQ59" s="1007"/>
      <c r="CR59" s="1005"/>
      <c r="CS59" s="1006"/>
      <c r="CT59" s="1006"/>
      <c r="CU59" s="1006"/>
      <c r="CV59" s="1007"/>
      <c r="CW59" s="1005"/>
      <c r="CX59" s="1006"/>
      <c r="CY59" s="1006"/>
      <c r="CZ59" s="1006"/>
      <c r="DA59" s="1007"/>
      <c r="DB59" s="1005"/>
      <c r="DC59" s="1006"/>
      <c r="DD59" s="1006"/>
      <c r="DE59" s="1006"/>
      <c r="DF59" s="1007"/>
      <c r="DG59" s="1005"/>
      <c r="DH59" s="1006"/>
      <c r="DI59" s="1006"/>
      <c r="DJ59" s="1006"/>
      <c r="DK59" s="1007"/>
      <c r="DL59" s="1005"/>
      <c r="DM59" s="1006"/>
      <c r="DN59" s="1006"/>
      <c r="DO59" s="1006"/>
      <c r="DP59" s="1007"/>
      <c r="DQ59" s="1005"/>
      <c r="DR59" s="1006"/>
      <c r="DS59" s="1006"/>
      <c r="DT59" s="1006"/>
      <c r="DU59" s="1007"/>
      <c r="DV59" s="1008"/>
      <c r="DW59" s="1009"/>
      <c r="DX59" s="1009"/>
      <c r="DY59" s="1009"/>
      <c r="DZ59" s="1010"/>
      <c r="EA59" s="224"/>
    </row>
    <row r="60" spans="1:131" ht="26.25" customHeight="1" x14ac:dyDescent="0.2">
      <c r="A60" s="232">
        <v>33</v>
      </c>
      <c r="B60" s="1046"/>
      <c r="C60" s="1047"/>
      <c r="D60" s="1047"/>
      <c r="E60" s="1047"/>
      <c r="F60" s="1047"/>
      <c r="G60" s="1047"/>
      <c r="H60" s="1047"/>
      <c r="I60" s="1047"/>
      <c r="J60" s="1047"/>
      <c r="K60" s="1047"/>
      <c r="L60" s="1047"/>
      <c r="M60" s="1047"/>
      <c r="N60" s="1047"/>
      <c r="O60" s="1047"/>
      <c r="P60" s="1048"/>
      <c r="Q60" s="1049"/>
      <c r="R60" s="1041"/>
      <c r="S60" s="1041"/>
      <c r="T60" s="1041"/>
      <c r="U60" s="1041"/>
      <c r="V60" s="1041"/>
      <c r="W60" s="1041"/>
      <c r="X60" s="1041"/>
      <c r="Y60" s="1041"/>
      <c r="Z60" s="1041"/>
      <c r="AA60" s="1041"/>
      <c r="AB60" s="1041"/>
      <c r="AC60" s="1041"/>
      <c r="AD60" s="1041"/>
      <c r="AE60" s="1050"/>
      <c r="AF60" s="1051"/>
      <c r="AG60" s="1052"/>
      <c r="AH60" s="1052"/>
      <c r="AI60" s="1052"/>
      <c r="AJ60" s="1053"/>
      <c r="AK60" s="1040"/>
      <c r="AL60" s="1041"/>
      <c r="AM60" s="1041"/>
      <c r="AN60" s="1041"/>
      <c r="AO60" s="1041"/>
      <c r="AP60" s="1041"/>
      <c r="AQ60" s="1041"/>
      <c r="AR60" s="1041"/>
      <c r="AS60" s="1041"/>
      <c r="AT60" s="1041"/>
      <c r="AU60" s="1041"/>
      <c r="AV60" s="1041"/>
      <c r="AW60" s="1041"/>
      <c r="AX60" s="1041"/>
      <c r="AY60" s="1041"/>
      <c r="AZ60" s="1042"/>
      <c r="BA60" s="1042"/>
      <c r="BB60" s="1042"/>
      <c r="BC60" s="1042"/>
      <c r="BD60" s="1042"/>
      <c r="BE60" s="985"/>
      <c r="BF60" s="985"/>
      <c r="BG60" s="985"/>
      <c r="BH60" s="985"/>
      <c r="BI60" s="986"/>
      <c r="BJ60" s="226"/>
      <c r="BK60" s="226"/>
      <c r="BL60" s="226"/>
      <c r="BM60" s="226"/>
      <c r="BN60" s="226"/>
      <c r="BO60" s="235"/>
      <c r="BP60" s="235"/>
      <c r="BQ60" s="232">
        <v>54</v>
      </c>
      <c r="BR60" s="233"/>
      <c r="BS60" s="1008"/>
      <c r="BT60" s="1009"/>
      <c r="BU60" s="1009"/>
      <c r="BV60" s="1009"/>
      <c r="BW60" s="1009"/>
      <c r="BX60" s="1009"/>
      <c r="BY60" s="1009"/>
      <c r="BZ60" s="1009"/>
      <c r="CA60" s="1009"/>
      <c r="CB60" s="1009"/>
      <c r="CC60" s="1009"/>
      <c r="CD60" s="1009"/>
      <c r="CE60" s="1009"/>
      <c r="CF60" s="1009"/>
      <c r="CG60" s="1030"/>
      <c r="CH60" s="1005"/>
      <c r="CI60" s="1006"/>
      <c r="CJ60" s="1006"/>
      <c r="CK60" s="1006"/>
      <c r="CL60" s="1007"/>
      <c r="CM60" s="1005"/>
      <c r="CN60" s="1006"/>
      <c r="CO60" s="1006"/>
      <c r="CP60" s="1006"/>
      <c r="CQ60" s="1007"/>
      <c r="CR60" s="1005"/>
      <c r="CS60" s="1006"/>
      <c r="CT60" s="1006"/>
      <c r="CU60" s="1006"/>
      <c r="CV60" s="1007"/>
      <c r="CW60" s="1005"/>
      <c r="CX60" s="1006"/>
      <c r="CY60" s="1006"/>
      <c r="CZ60" s="1006"/>
      <c r="DA60" s="1007"/>
      <c r="DB60" s="1005"/>
      <c r="DC60" s="1006"/>
      <c r="DD60" s="1006"/>
      <c r="DE60" s="1006"/>
      <c r="DF60" s="1007"/>
      <c r="DG60" s="1005"/>
      <c r="DH60" s="1006"/>
      <c r="DI60" s="1006"/>
      <c r="DJ60" s="1006"/>
      <c r="DK60" s="1007"/>
      <c r="DL60" s="1005"/>
      <c r="DM60" s="1006"/>
      <c r="DN60" s="1006"/>
      <c r="DO60" s="1006"/>
      <c r="DP60" s="1007"/>
      <c r="DQ60" s="1005"/>
      <c r="DR60" s="1006"/>
      <c r="DS60" s="1006"/>
      <c r="DT60" s="1006"/>
      <c r="DU60" s="1007"/>
      <c r="DV60" s="1008"/>
      <c r="DW60" s="1009"/>
      <c r="DX60" s="1009"/>
      <c r="DY60" s="1009"/>
      <c r="DZ60" s="1010"/>
      <c r="EA60" s="224"/>
    </row>
    <row r="61" spans="1:131" ht="26.25" customHeight="1" thickBot="1" x14ac:dyDescent="0.25">
      <c r="A61" s="232">
        <v>34</v>
      </c>
      <c r="B61" s="1046"/>
      <c r="C61" s="1047"/>
      <c r="D61" s="1047"/>
      <c r="E61" s="1047"/>
      <c r="F61" s="1047"/>
      <c r="G61" s="1047"/>
      <c r="H61" s="1047"/>
      <c r="I61" s="1047"/>
      <c r="J61" s="1047"/>
      <c r="K61" s="1047"/>
      <c r="L61" s="1047"/>
      <c r="M61" s="1047"/>
      <c r="N61" s="1047"/>
      <c r="O61" s="1047"/>
      <c r="P61" s="1048"/>
      <c r="Q61" s="1049"/>
      <c r="R61" s="1041"/>
      <c r="S61" s="1041"/>
      <c r="T61" s="1041"/>
      <c r="U61" s="1041"/>
      <c r="V61" s="1041"/>
      <c r="W61" s="1041"/>
      <c r="X61" s="1041"/>
      <c r="Y61" s="1041"/>
      <c r="Z61" s="1041"/>
      <c r="AA61" s="1041"/>
      <c r="AB61" s="1041"/>
      <c r="AC61" s="1041"/>
      <c r="AD61" s="1041"/>
      <c r="AE61" s="1050"/>
      <c r="AF61" s="1051"/>
      <c r="AG61" s="1052"/>
      <c r="AH61" s="1052"/>
      <c r="AI61" s="1052"/>
      <c r="AJ61" s="1053"/>
      <c r="AK61" s="1040"/>
      <c r="AL61" s="1041"/>
      <c r="AM61" s="1041"/>
      <c r="AN61" s="1041"/>
      <c r="AO61" s="1041"/>
      <c r="AP61" s="1041"/>
      <c r="AQ61" s="1041"/>
      <c r="AR61" s="1041"/>
      <c r="AS61" s="1041"/>
      <c r="AT61" s="1041"/>
      <c r="AU61" s="1041"/>
      <c r="AV61" s="1041"/>
      <c r="AW61" s="1041"/>
      <c r="AX61" s="1041"/>
      <c r="AY61" s="1041"/>
      <c r="AZ61" s="1042"/>
      <c r="BA61" s="1042"/>
      <c r="BB61" s="1042"/>
      <c r="BC61" s="1042"/>
      <c r="BD61" s="1042"/>
      <c r="BE61" s="985"/>
      <c r="BF61" s="985"/>
      <c r="BG61" s="985"/>
      <c r="BH61" s="985"/>
      <c r="BI61" s="986"/>
      <c r="BJ61" s="226"/>
      <c r="BK61" s="226"/>
      <c r="BL61" s="226"/>
      <c r="BM61" s="226"/>
      <c r="BN61" s="226"/>
      <c r="BO61" s="235"/>
      <c r="BP61" s="235"/>
      <c r="BQ61" s="232">
        <v>55</v>
      </c>
      <c r="BR61" s="233"/>
      <c r="BS61" s="1008"/>
      <c r="BT61" s="1009"/>
      <c r="BU61" s="1009"/>
      <c r="BV61" s="1009"/>
      <c r="BW61" s="1009"/>
      <c r="BX61" s="1009"/>
      <c r="BY61" s="1009"/>
      <c r="BZ61" s="1009"/>
      <c r="CA61" s="1009"/>
      <c r="CB61" s="1009"/>
      <c r="CC61" s="1009"/>
      <c r="CD61" s="1009"/>
      <c r="CE61" s="1009"/>
      <c r="CF61" s="1009"/>
      <c r="CG61" s="1030"/>
      <c r="CH61" s="1005"/>
      <c r="CI61" s="1006"/>
      <c r="CJ61" s="1006"/>
      <c r="CK61" s="1006"/>
      <c r="CL61" s="1007"/>
      <c r="CM61" s="1005"/>
      <c r="CN61" s="1006"/>
      <c r="CO61" s="1006"/>
      <c r="CP61" s="1006"/>
      <c r="CQ61" s="1007"/>
      <c r="CR61" s="1005"/>
      <c r="CS61" s="1006"/>
      <c r="CT61" s="1006"/>
      <c r="CU61" s="1006"/>
      <c r="CV61" s="1007"/>
      <c r="CW61" s="1005"/>
      <c r="CX61" s="1006"/>
      <c r="CY61" s="1006"/>
      <c r="CZ61" s="1006"/>
      <c r="DA61" s="1007"/>
      <c r="DB61" s="1005"/>
      <c r="DC61" s="1006"/>
      <c r="DD61" s="1006"/>
      <c r="DE61" s="1006"/>
      <c r="DF61" s="1007"/>
      <c r="DG61" s="1005"/>
      <c r="DH61" s="1006"/>
      <c r="DI61" s="1006"/>
      <c r="DJ61" s="1006"/>
      <c r="DK61" s="1007"/>
      <c r="DL61" s="1005"/>
      <c r="DM61" s="1006"/>
      <c r="DN61" s="1006"/>
      <c r="DO61" s="1006"/>
      <c r="DP61" s="1007"/>
      <c r="DQ61" s="1005"/>
      <c r="DR61" s="1006"/>
      <c r="DS61" s="1006"/>
      <c r="DT61" s="1006"/>
      <c r="DU61" s="1007"/>
      <c r="DV61" s="1008"/>
      <c r="DW61" s="1009"/>
      <c r="DX61" s="1009"/>
      <c r="DY61" s="1009"/>
      <c r="DZ61" s="1010"/>
      <c r="EA61" s="224"/>
    </row>
    <row r="62" spans="1:131" ht="26.25" customHeight="1" x14ac:dyDescent="0.2">
      <c r="A62" s="232">
        <v>35</v>
      </c>
      <c r="B62" s="1046"/>
      <c r="C62" s="1047"/>
      <c r="D62" s="1047"/>
      <c r="E62" s="1047"/>
      <c r="F62" s="1047"/>
      <c r="G62" s="1047"/>
      <c r="H62" s="1047"/>
      <c r="I62" s="1047"/>
      <c r="J62" s="1047"/>
      <c r="K62" s="1047"/>
      <c r="L62" s="1047"/>
      <c r="M62" s="1047"/>
      <c r="N62" s="1047"/>
      <c r="O62" s="1047"/>
      <c r="P62" s="1048"/>
      <c r="Q62" s="1049"/>
      <c r="R62" s="1041"/>
      <c r="S62" s="1041"/>
      <c r="T62" s="1041"/>
      <c r="U62" s="1041"/>
      <c r="V62" s="1041"/>
      <c r="W62" s="1041"/>
      <c r="X62" s="1041"/>
      <c r="Y62" s="1041"/>
      <c r="Z62" s="1041"/>
      <c r="AA62" s="1041"/>
      <c r="AB62" s="1041"/>
      <c r="AC62" s="1041"/>
      <c r="AD62" s="1041"/>
      <c r="AE62" s="1050"/>
      <c r="AF62" s="1051"/>
      <c r="AG62" s="1052"/>
      <c r="AH62" s="1052"/>
      <c r="AI62" s="1052"/>
      <c r="AJ62" s="1053"/>
      <c r="AK62" s="1040"/>
      <c r="AL62" s="1041"/>
      <c r="AM62" s="1041"/>
      <c r="AN62" s="1041"/>
      <c r="AO62" s="1041"/>
      <c r="AP62" s="1041"/>
      <c r="AQ62" s="1041"/>
      <c r="AR62" s="1041"/>
      <c r="AS62" s="1041"/>
      <c r="AT62" s="1041"/>
      <c r="AU62" s="1041"/>
      <c r="AV62" s="1041"/>
      <c r="AW62" s="1041"/>
      <c r="AX62" s="1041"/>
      <c r="AY62" s="1041"/>
      <c r="AZ62" s="1042"/>
      <c r="BA62" s="1042"/>
      <c r="BB62" s="1042"/>
      <c r="BC62" s="1042"/>
      <c r="BD62" s="1042"/>
      <c r="BE62" s="985"/>
      <c r="BF62" s="985"/>
      <c r="BG62" s="985"/>
      <c r="BH62" s="985"/>
      <c r="BI62" s="986"/>
      <c r="BJ62" s="1043" t="s">
        <v>409</v>
      </c>
      <c r="BK62" s="1044"/>
      <c r="BL62" s="1044"/>
      <c r="BM62" s="1044"/>
      <c r="BN62" s="1045"/>
      <c r="BO62" s="235"/>
      <c r="BP62" s="235"/>
      <c r="BQ62" s="232">
        <v>56</v>
      </c>
      <c r="BR62" s="233"/>
      <c r="BS62" s="1008"/>
      <c r="BT62" s="1009"/>
      <c r="BU62" s="1009"/>
      <c r="BV62" s="1009"/>
      <c r="BW62" s="1009"/>
      <c r="BX62" s="1009"/>
      <c r="BY62" s="1009"/>
      <c r="BZ62" s="1009"/>
      <c r="CA62" s="1009"/>
      <c r="CB62" s="1009"/>
      <c r="CC62" s="1009"/>
      <c r="CD62" s="1009"/>
      <c r="CE62" s="1009"/>
      <c r="CF62" s="1009"/>
      <c r="CG62" s="1030"/>
      <c r="CH62" s="1005"/>
      <c r="CI62" s="1006"/>
      <c r="CJ62" s="1006"/>
      <c r="CK62" s="1006"/>
      <c r="CL62" s="1007"/>
      <c r="CM62" s="1005"/>
      <c r="CN62" s="1006"/>
      <c r="CO62" s="1006"/>
      <c r="CP62" s="1006"/>
      <c r="CQ62" s="1007"/>
      <c r="CR62" s="1005"/>
      <c r="CS62" s="1006"/>
      <c r="CT62" s="1006"/>
      <c r="CU62" s="1006"/>
      <c r="CV62" s="1007"/>
      <c r="CW62" s="1005"/>
      <c r="CX62" s="1006"/>
      <c r="CY62" s="1006"/>
      <c r="CZ62" s="1006"/>
      <c r="DA62" s="1007"/>
      <c r="DB62" s="1005"/>
      <c r="DC62" s="1006"/>
      <c r="DD62" s="1006"/>
      <c r="DE62" s="1006"/>
      <c r="DF62" s="1007"/>
      <c r="DG62" s="1005"/>
      <c r="DH62" s="1006"/>
      <c r="DI62" s="1006"/>
      <c r="DJ62" s="1006"/>
      <c r="DK62" s="1007"/>
      <c r="DL62" s="1005"/>
      <c r="DM62" s="1006"/>
      <c r="DN62" s="1006"/>
      <c r="DO62" s="1006"/>
      <c r="DP62" s="1007"/>
      <c r="DQ62" s="1005"/>
      <c r="DR62" s="1006"/>
      <c r="DS62" s="1006"/>
      <c r="DT62" s="1006"/>
      <c r="DU62" s="1007"/>
      <c r="DV62" s="1008"/>
      <c r="DW62" s="1009"/>
      <c r="DX62" s="1009"/>
      <c r="DY62" s="1009"/>
      <c r="DZ62" s="1010"/>
      <c r="EA62" s="224"/>
    </row>
    <row r="63" spans="1:131" ht="26.25" customHeight="1" thickBot="1" x14ac:dyDescent="0.25">
      <c r="A63" s="234" t="s">
        <v>391</v>
      </c>
      <c r="B63" s="950" t="s">
        <v>410</v>
      </c>
      <c r="C63" s="951"/>
      <c r="D63" s="951"/>
      <c r="E63" s="951"/>
      <c r="F63" s="951"/>
      <c r="G63" s="951"/>
      <c r="H63" s="951"/>
      <c r="I63" s="951"/>
      <c r="J63" s="951"/>
      <c r="K63" s="951"/>
      <c r="L63" s="951"/>
      <c r="M63" s="951"/>
      <c r="N63" s="951"/>
      <c r="O63" s="951"/>
      <c r="P63" s="961"/>
      <c r="Q63" s="975"/>
      <c r="R63" s="976"/>
      <c r="S63" s="976"/>
      <c r="T63" s="976"/>
      <c r="U63" s="976"/>
      <c r="V63" s="976"/>
      <c r="W63" s="976"/>
      <c r="X63" s="976"/>
      <c r="Y63" s="976"/>
      <c r="Z63" s="976"/>
      <c r="AA63" s="976"/>
      <c r="AB63" s="976"/>
      <c r="AC63" s="976"/>
      <c r="AD63" s="976"/>
      <c r="AE63" s="1036"/>
      <c r="AF63" s="1037">
        <v>1044</v>
      </c>
      <c r="AG63" s="972"/>
      <c r="AH63" s="972"/>
      <c r="AI63" s="972"/>
      <c r="AJ63" s="1038"/>
      <c r="AK63" s="1039"/>
      <c r="AL63" s="976"/>
      <c r="AM63" s="976"/>
      <c r="AN63" s="976"/>
      <c r="AO63" s="976"/>
      <c r="AP63" s="972">
        <v>385</v>
      </c>
      <c r="AQ63" s="972"/>
      <c r="AR63" s="972"/>
      <c r="AS63" s="972"/>
      <c r="AT63" s="972"/>
      <c r="AU63" s="972" t="s">
        <v>567</v>
      </c>
      <c r="AV63" s="972"/>
      <c r="AW63" s="972"/>
      <c r="AX63" s="972"/>
      <c r="AY63" s="972"/>
      <c r="AZ63" s="1033"/>
      <c r="BA63" s="1033"/>
      <c r="BB63" s="1033"/>
      <c r="BC63" s="1033"/>
      <c r="BD63" s="1033"/>
      <c r="BE63" s="973"/>
      <c r="BF63" s="973"/>
      <c r="BG63" s="973"/>
      <c r="BH63" s="973"/>
      <c r="BI63" s="974"/>
      <c r="BJ63" s="1034" t="s">
        <v>393</v>
      </c>
      <c r="BK63" s="966"/>
      <c r="BL63" s="966"/>
      <c r="BM63" s="966"/>
      <c r="BN63" s="1035"/>
      <c r="BO63" s="235"/>
      <c r="BP63" s="235"/>
      <c r="BQ63" s="232">
        <v>57</v>
      </c>
      <c r="BR63" s="233"/>
      <c r="BS63" s="1008"/>
      <c r="BT63" s="1009"/>
      <c r="BU63" s="1009"/>
      <c r="BV63" s="1009"/>
      <c r="BW63" s="1009"/>
      <c r="BX63" s="1009"/>
      <c r="BY63" s="1009"/>
      <c r="BZ63" s="1009"/>
      <c r="CA63" s="1009"/>
      <c r="CB63" s="1009"/>
      <c r="CC63" s="1009"/>
      <c r="CD63" s="1009"/>
      <c r="CE63" s="1009"/>
      <c r="CF63" s="1009"/>
      <c r="CG63" s="1030"/>
      <c r="CH63" s="1005"/>
      <c r="CI63" s="1006"/>
      <c r="CJ63" s="1006"/>
      <c r="CK63" s="1006"/>
      <c r="CL63" s="1007"/>
      <c r="CM63" s="1005"/>
      <c r="CN63" s="1006"/>
      <c r="CO63" s="1006"/>
      <c r="CP63" s="1006"/>
      <c r="CQ63" s="1007"/>
      <c r="CR63" s="1005"/>
      <c r="CS63" s="1006"/>
      <c r="CT63" s="1006"/>
      <c r="CU63" s="1006"/>
      <c r="CV63" s="1007"/>
      <c r="CW63" s="1005"/>
      <c r="CX63" s="1006"/>
      <c r="CY63" s="1006"/>
      <c r="CZ63" s="1006"/>
      <c r="DA63" s="1007"/>
      <c r="DB63" s="1005"/>
      <c r="DC63" s="1006"/>
      <c r="DD63" s="1006"/>
      <c r="DE63" s="1006"/>
      <c r="DF63" s="1007"/>
      <c r="DG63" s="1005"/>
      <c r="DH63" s="1006"/>
      <c r="DI63" s="1006"/>
      <c r="DJ63" s="1006"/>
      <c r="DK63" s="1007"/>
      <c r="DL63" s="1005"/>
      <c r="DM63" s="1006"/>
      <c r="DN63" s="1006"/>
      <c r="DO63" s="1006"/>
      <c r="DP63" s="1007"/>
      <c r="DQ63" s="1005"/>
      <c r="DR63" s="1006"/>
      <c r="DS63" s="1006"/>
      <c r="DT63" s="1006"/>
      <c r="DU63" s="1007"/>
      <c r="DV63" s="1008"/>
      <c r="DW63" s="1009"/>
      <c r="DX63" s="1009"/>
      <c r="DY63" s="1009"/>
      <c r="DZ63" s="1010"/>
      <c r="EA63" s="224"/>
    </row>
    <row r="64" spans="1:131" ht="26.25" customHeight="1" x14ac:dyDescent="0.2">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1008"/>
      <c r="BT64" s="1009"/>
      <c r="BU64" s="1009"/>
      <c r="BV64" s="1009"/>
      <c r="BW64" s="1009"/>
      <c r="BX64" s="1009"/>
      <c r="BY64" s="1009"/>
      <c r="BZ64" s="1009"/>
      <c r="CA64" s="1009"/>
      <c r="CB64" s="1009"/>
      <c r="CC64" s="1009"/>
      <c r="CD64" s="1009"/>
      <c r="CE64" s="1009"/>
      <c r="CF64" s="1009"/>
      <c r="CG64" s="1030"/>
      <c r="CH64" s="1005"/>
      <c r="CI64" s="1006"/>
      <c r="CJ64" s="1006"/>
      <c r="CK64" s="1006"/>
      <c r="CL64" s="1007"/>
      <c r="CM64" s="1005"/>
      <c r="CN64" s="1006"/>
      <c r="CO64" s="1006"/>
      <c r="CP64" s="1006"/>
      <c r="CQ64" s="1007"/>
      <c r="CR64" s="1005"/>
      <c r="CS64" s="1006"/>
      <c r="CT64" s="1006"/>
      <c r="CU64" s="1006"/>
      <c r="CV64" s="1007"/>
      <c r="CW64" s="1005"/>
      <c r="CX64" s="1006"/>
      <c r="CY64" s="1006"/>
      <c r="CZ64" s="1006"/>
      <c r="DA64" s="1007"/>
      <c r="DB64" s="1005"/>
      <c r="DC64" s="1006"/>
      <c r="DD64" s="1006"/>
      <c r="DE64" s="1006"/>
      <c r="DF64" s="1007"/>
      <c r="DG64" s="1005"/>
      <c r="DH64" s="1006"/>
      <c r="DI64" s="1006"/>
      <c r="DJ64" s="1006"/>
      <c r="DK64" s="1007"/>
      <c r="DL64" s="1005"/>
      <c r="DM64" s="1006"/>
      <c r="DN64" s="1006"/>
      <c r="DO64" s="1006"/>
      <c r="DP64" s="1007"/>
      <c r="DQ64" s="1005"/>
      <c r="DR64" s="1006"/>
      <c r="DS64" s="1006"/>
      <c r="DT64" s="1006"/>
      <c r="DU64" s="1007"/>
      <c r="DV64" s="1008"/>
      <c r="DW64" s="1009"/>
      <c r="DX64" s="1009"/>
      <c r="DY64" s="1009"/>
      <c r="DZ64" s="1010"/>
      <c r="EA64" s="224"/>
    </row>
    <row r="65" spans="1:131" ht="26.25" customHeight="1" thickBot="1" x14ac:dyDescent="0.25">
      <c r="A65" s="226" t="s">
        <v>411</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1008"/>
      <c r="BT65" s="1009"/>
      <c r="BU65" s="1009"/>
      <c r="BV65" s="1009"/>
      <c r="BW65" s="1009"/>
      <c r="BX65" s="1009"/>
      <c r="BY65" s="1009"/>
      <c r="BZ65" s="1009"/>
      <c r="CA65" s="1009"/>
      <c r="CB65" s="1009"/>
      <c r="CC65" s="1009"/>
      <c r="CD65" s="1009"/>
      <c r="CE65" s="1009"/>
      <c r="CF65" s="1009"/>
      <c r="CG65" s="1030"/>
      <c r="CH65" s="1005"/>
      <c r="CI65" s="1006"/>
      <c r="CJ65" s="1006"/>
      <c r="CK65" s="1006"/>
      <c r="CL65" s="1007"/>
      <c r="CM65" s="1005"/>
      <c r="CN65" s="1006"/>
      <c r="CO65" s="1006"/>
      <c r="CP65" s="1006"/>
      <c r="CQ65" s="1007"/>
      <c r="CR65" s="1005"/>
      <c r="CS65" s="1006"/>
      <c r="CT65" s="1006"/>
      <c r="CU65" s="1006"/>
      <c r="CV65" s="1007"/>
      <c r="CW65" s="1005"/>
      <c r="CX65" s="1006"/>
      <c r="CY65" s="1006"/>
      <c r="CZ65" s="1006"/>
      <c r="DA65" s="1007"/>
      <c r="DB65" s="1005"/>
      <c r="DC65" s="1006"/>
      <c r="DD65" s="1006"/>
      <c r="DE65" s="1006"/>
      <c r="DF65" s="1007"/>
      <c r="DG65" s="1005"/>
      <c r="DH65" s="1006"/>
      <c r="DI65" s="1006"/>
      <c r="DJ65" s="1006"/>
      <c r="DK65" s="1007"/>
      <c r="DL65" s="1005"/>
      <c r="DM65" s="1006"/>
      <c r="DN65" s="1006"/>
      <c r="DO65" s="1006"/>
      <c r="DP65" s="1007"/>
      <c r="DQ65" s="1005"/>
      <c r="DR65" s="1006"/>
      <c r="DS65" s="1006"/>
      <c r="DT65" s="1006"/>
      <c r="DU65" s="1007"/>
      <c r="DV65" s="1008"/>
      <c r="DW65" s="1009"/>
      <c r="DX65" s="1009"/>
      <c r="DY65" s="1009"/>
      <c r="DZ65" s="1010"/>
      <c r="EA65" s="224"/>
    </row>
    <row r="66" spans="1:131" ht="26.25" customHeight="1" x14ac:dyDescent="0.2">
      <c r="A66" s="1011" t="s">
        <v>412</v>
      </c>
      <c r="B66" s="1012"/>
      <c r="C66" s="1012"/>
      <c r="D66" s="1012"/>
      <c r="E66" s="1012"/>
      <c r="F66" s="1012"/>
      <c r="G66" s="1012"/>
      <c r="H66" s="1012"/>
      <c r="I66" s="1012"/>
      <c r="J66" s="1012"/>
      <c r="K66" s="1012"/>
      <c r="L66" s="1012"/>
      <c r="M66" s="1012"/>
      <c r="N66" s="1012"/>
      <c r="O66" s="1012"/>
      <c r="P66" s="1013"/>
      <c r="Q66" s="1017" t="s">
        <v>396</v>
      </c>
      <c r="R66" s="1018"/>
      <c r="S66" s="1018"/>
      <c r="T66" s="1018"/>
      <c r="U66" s="1019"/>
      <c r="V66" s="1017" t="s">
        <v>397</v>
      </c>
      <c r="W66" s="1018"/>
      <c r="X66" s="1018"/>
      <c r="Y66" s="1018"/>
      <c r="Z66" s="1019"/>
      <c r="AA66" s="1017" t="s">
        <v>398</v>
      </c>
      <c r="AB66" s="1018"/>
      <c r="AC66" s="1018"/>
      <c r="AD66" s="1018"/>
      <c r="AE66" s="1019"/>
      <c r="AF66" s="1023" t="s">
        <v>413</v>
      </c>
      <c r="AG66" s="1024"/>
      <c r="AH66" s="1024"/>
      <c r="AI66" s="1024"/>
      <c r="AJ66" s="1025"/>
      <c r="AK66" s="1017" t="s">
        <v>400</v>
      </c>
      <c r="AL66" s="1012"/>
      <c r="AM66" s="1012"/>
      <c r="AN66" s="1012"/>
      <c r="AO66" s="1013"/>
      <c r="AP66" s="1017" t="s">
        <v>414</v>
      </c>
      <c r="AQ66" s="1018"/>
      <c r="AR66" s="1018"/>
      <c r="AS66" s="1018"/>
      <c r="AT66" s="1019"/>
      <c r="AU66" s="1017" t="s">
        <v>415</v>
      </c>
      <c r="AV66" s="1018"/>
      <c r="AW66" s="1018"/>
      <c r="AX66" s="1018"/>
      <c r="AY66" s="1019"/>
      <c r="AZ66" s="1017" t="s">
        <v>379</v>
      </c>
      <c r="BA66" s="1018"/>
      <c r="BB66" s="1018"/>
      <c r="BC66" s="1018"/>
      <c r="BD66" s="1031"/>
      <c r="BE66" s="235"/>
      <c r="BF66" s="235"/>
      <c r="BG66" s="235"/>
      <c r="BH66" s="235"/>
      <c r="BI66" s="235"/>
      <c r="BJ66" s="235"/>
      <c r="BK66" s="235"/>
      <c r="BL66" s="235"/>
      <c r="BM66" s="235"/>
      <c r="BN66" s="235"/>
      <c r="BO66" s="235"/>
      <c r="BP66" s="235"/>
      <c r="BQ66" s="232">
        <v>60</v>
      </c>
      <c r="BR66" s="237"/>
      <c r="BS66" s="958"/>
      <c r="BT66" s="959"/>
      <c r="BU66" s="959"/>
      <c r="BV66" s="959"/>
      <c r="BW66" s="959"/>
      <c r="BX66" s="959"/>
      <c r="BY66" s="959"/>
      <c r="BZ66" s="959"/>
      <c r="CA66" s="959"/>
      <c r="CB66" s="959"/>
      <c r="CC66" s="959"/>
      <c r="CD66" s="959"/>
      <c r="CE66" s="959"/>
      <c r="CF66" s="959"/>
      <c r="CG66" s="968"/>
      <c r="CH66" s="969"/>
      <c r="CI66" s="970"/>
      <c r="CJ66" s="970"/>
      <c r="CK66" s="970"/>
      <c r="CL66" s="971"/>
      <c r="CM66" s="969"/>
      <c r="CN66" s="970"/>
      <c r="CO66" s="970"/>
      <c r="CP66" s="970"/>
      <c r="CQ66" s="971"/>
      <c r="CR66" s="969"/>
      <c r="CS66" s="970"/>
      <c r="CT66" s="970"/>
      <c r="CU66" s="970"/>
      <c r="CV66" s="971"/>
      <c r="CW66" s="969"/>
      <c r="CX66" s="970"/>
      <c r="CY66" s="970"/>
      <c r="CZ66" s="970"/>
      <c r="DA66" s="971"/>
      <c r="DB66" s="969"/>
      <c r="DC66" s="970"/>
      <c r="DD66" s="970"/>
      <c r="DE66" s="970"/>
      <c r="DF66" s="971"/>
      <c r="DG66" s="969"/>
      <c r="DH66" s="970"/>
      <c r="DI66" s="970"/>
      <c r="DJ66" s="970"/>
      <c r="DK66" s="971"/>
      <c r="DL66" s="969"/>
      <c r="DM66" s="970"/>
      <c r="DN66" s="970"/>
      <c r="DO66" s="970"/>
      <c r="DP66" s="971"/>
      <c r="DQ66" s="969"/>
      <c r="DR66" s="970"/>
      <c r="DS66" s="970"/>
      <c r="DT66" s="970"/>
      <c r="DU66" s="971"/>
      <c r="DV66" s="958"/>
      <c r="DW66" s="959"/>
      <c r="DX66" s="959"/>
      <c r="DY66" s="959"/>
      <c r="DZ66" s="960"/>
      <c r="EA66" s="224"/>
    </row>
    <row r="67" spans="1:131" ht="26.25" customHeight="1" thickBot="1" x14ac:dyDescent="0.25">
      <c r="A67" s="1014"/>
      <c r="B67" s="1015"/>
      <c r="C67" s="1015"/>
      <c r="D67" s="1015"/>
      <c r="E67" s="1015"/>
      <c r="F67" s="1015"/>
      <c r="G67" s="1015"/>
      <c r="H67" s="1015"/>
      <c r="I67" s="1015"/>
      <c r="J67" s="1015"/>
      <c r="K67" s="1015"/>
      <c r="L67" s="1015"/>
      <c r="M67" s="1015"/>
      <c r="N67" s="1015"/>
      <c r="O67" s="1015"/>
      <c r="P67" s="1016"/>
      <c r="Q67" s="1020"/>
      <c r="R67" s="1021"/>
      <c r="S67" s="1021"/>
      <c r="T67" s="1021"/>
      <c r="U67" s="1022"/>
      <c r="V67" s="1020"/>
      <c r="W67" s="1021"/>
      <c r="X67" s="1021"/>
      <c r="Y67" s="1021"/>
      <c r="Z67" s="1022"/>
      <c r="AA67" s="1020"/>
      <c r="AB67" s="1021"/>
      <c r="AC67" s="1021"/>
      <c r="AD67" s="1021"/>
      <c r="AE67" s="1022"/>
      <c r="AF67" s="1026"/>
      <c r="AG67" s="1027"/>
      <c r="AH67" s="1027"/>
      <c r="AI67" s="1027"/>
      <c r="AJ67" s="1028"/>
      <c r="AK67" s="1029"/>
      <c r="AL67" s="1015"/>
      <c r="AM67" s="1015"/>
      <c r="AN67" s="1015"/>
      <c r="AO67" s="1016"/>
      <c r="AP67" s="1020"/>
      <c r="AQ67" s="1021"/>
      <c r="AR67" s="1021"/>
      <c r="AS67" s="1021"/>
      <c r="AT67" s="1022"/>
      <c r="AU67" s="1020"/>
      <c r="AV67" s="1021"/>
      <c r="AW67" s="1021"/>
      <c r="AX67" s="1021"/>
      <c r="AY67" s="1022"/>
      <c r="AZ67" s="1020"/>
      <c r="BA67" s="1021"/>
      <c r="BB67" s="1021"/>
      <c r="BC67" s="1021"/>
      <c r="BD67" s="1032"/>
      <c r="BE67" s="235"/>
      <c r="BF67" s="235"/>
      <c r="BG67" s="235"/>
      <c r="BH67" s="235"/>
      <c r="BI67" s="235"/>
      <c r="BJ67" s="235"/>
      <c r="BK67" s="235"/>
      <c r="BL67" s="235"/>
      <c r="BM67" s="235"/>
      <c r="BN67" s="235"/>
      <c r="BO67" s="235"/>
      <c r="BP67" s="235"/>
      <c r="BQ67" s="232">
        <v>61</v>
      </c>
      <c r="BR67" s="237"/>
      <c r="BS67" s="958"/>
      <c r="BT67" s="959"/>
      <c r="BU67" s="959"/>
      <c r="BV67" s="959"/>
      <c r="BW67" s="959"/>
      <c r="BX67" s="959"/>
      <c r="BY67" s="959"/>
      <c r="BZ67" s="959"/>
      <c r="CA67" s="959"/>
      <c r="CB67" s="959"/>
      <c r="CC67" s="959"/>
      <c r="CD67" s="959"/>
      <c r="CE67" s="959"/>
      <c r="CF67" s="959"/>
      <c r="CG67" s="968"/>
      <c r="CH67" s="969"/>
      <c r="CI67" s="970"/>
      <c r="CJ67" s="970"/>
      <c r="CK67" s="970"/>
      <c r="CL67" s="971"/>
      <c r="CM67" s="969"/>
      <c r="CN67" s="970"/>
      <c r="CO67" s="970"/>
      <c r="CP67" s="970"/>
      <c r="CQ67" s="971"/>
      <c r="CR67" s="969"/>
      <c r="CS67" s="970"/>
      <c r="CT67" s="970"/>
      <c r="CU67" s="970"/>
      <c r="CV67" s="971"/>
      <c r="CW67" s="969"/>
      <c r="CX67" s="970"/>
      <c r="CY67" s="970"/>
      <c r="CZ67" s="970"/>
      <c r="DA67" s="971"/>
      <c r="DB67" s="969"/>
      <c r="DC67" s="970"/>
      <c r="DD67" s="970"/>
      <c r="DE67" s="970"/>
      <c r="DF67" s="971"/>
      <c r="DG67" s="969"/>
      <c r="DH67" s="970"/>
      <c r="DI67" s="970"/>
      <c r="DJ67" s="970"/>
      <c r="DK67" s="971"/>
      <c r="DL67" s="969"/>
      <c r="DM67" s="970"/>
      <c r="DN67" s="970"/>
      <c r="DO67" s="970"/>
      <c r="DP67" s="971"/>
      <c r="DQ67" s="969"/>
      <c r="DR67" s="970"/>
      <c r="DS67" s="970"/>
      <c r="DT67" s="970"/>
      <c r="DU67" s="971"/>
      <c r="DV67" s="958"/>
      <c r="DW67" s="959"/>
      <c r="DX67" s="959"/>
      <c r="DY67" s="959"/>
      <c r="DZ67" s="960"/>
      <c r="EA67" s="224"/>
    </row>
    <row r="68" spans="1:131" ht="26.25" customHeight="1" thickTop="1" x14ac:dyDescent="0.2">
      <c r="A68" s="230">
        <v>1</v>
      </c>
      <c r="B68" s="998" t="s">
        <v>568</v>
      </c>
      <c r="C68" s="999"/>
      <c r="D68" s="999"/>
      <c r="E68" s="999"/>
      <c r="F68" s="999"/>
      <c r="G68" s="999"/>
      <c r="H68" s="999"/>
      <c r="I68" s="999"/>
      <c r="J68" s="999"/>
      <c r="K68" s="999"/>
      <c r="L68" s="999"/>
      <c r="M68" s="999"/>
      <c r="N68" s="999"/>
      <c r="O68" s="999"/>
      <c r="P68" s="1000"/>
      <c r="Q68" s="1001">
        <v>21460</v>
      </c>
      <c r="R68" s="1002"/>
      <c r="S68" s="1002"/>
      <c r="T68" s="1002"/>
      <c r="U68" s="1003"/>
      <c r="V68" s="1004">
        <v>20757</v>
      </c>
      <c r="W68" s="1002"/>
      <c r="X68" s="1002"/>
      <c r="Y68" s="1002"/>
      <c r="Z68" s="1003"/>
      <c r="AA68" s="1004">
        <v>704</v>
      </c>
      <c r="AB68" s="1002"/>
      <c r="AC68" s="1002"/>
      <c r="AD68" s="1002"/>
      <c r="AE68" s="1003"/>
      <c r="AF68" s="1004">
        <v>704</v>
      </c>
      <c r="AG68" s="1002"/>
      <c r="AH68" s="1002"/>
      <c r="AI68" s="1002"/>
      <c r="AJ68" s="1003"/>
      <c r="AK68" s="1004">
        <v>118</v>
      </c>
      <c r="AL68" s="1002"/>
      <c r="AM68" s="1002"/>
      <c r="AN68" s="1002"/>
      <c r="AO68" s="1003"/>
      <c r="AP68" s="995" t="s">
        <v>567</v>
      </c>
      <c r="AQ68" s="995"/>
      <c r="AR68" s="995"/>
      <c r="AS68" s="995"/>
      <c r="AT68" s="995"/>
      <c r="AU68" s="995" t="s">
        <v>567</v>
      </c>
      <c r="AV68" s="995"/>
      <c r="AW68" s="995"/>
      <c r="AX68" s="995"/>
      <c r="AY68" s="995"/>
      <c r="AZ68" s="996"/>
      <c r="BA68" s="996"/>
      <c r="BB68" s="996"/>
      <c r="BC68" s="996"/>
      <c r="BD68" s="997"/>
      <c r="BE68" s="235"/>
      <c r="BF68" s="235"/>
      <c r="BG68" s="235"/>
      <c r="BH68" s="235"/>
      <c r="BI68" s="235"/>
      <c r="BJ68" s="235"/>
      <c r="BK68" s="235"/>
      <c r="BL68" s="235"/>
      <c r="BM68" s="235"/>
      <c r="BN68" s="235"/>
      <c r="BO68" s="235"/>
      <c r="BP68" s="235"/>
      <c r="BQ68" s="232">
        <v>62</v>
      </c>
      <c r="BR68" s="237"/>
      <c r="BS68" s="958"/>
      <c r="BT68" s="959"/>
      <c r="BU68" s="959"/>
      <c r="BV68" s="959"/>
      <c r="BW68" s="959"/>
      <c r="BX68" s="959"/>
      <c r="BY68" s="959"/>
      <c r="BZ68" s="959"/>
      <c r="CA68" s="959"/>
      <c r="CB68" s="959"/>
      <c r="CC68" s="959"/>
      <c r="CD68" s="959"/>
      <c r="CE68" s="959"/>
      <c r="CF68" s="959"/>
      <c r="CG68" s="968"/>
      <c r="CH68" s="969"/>
      <c r="CI68" s="970"/>
      <c r="CJ68" s="970"/>
      <c r="CK68" s="970"/>
      <c r="CL68" s="971"/>
      <c r="CM68" s="969"/>
      <c r="CN68" s="970"/>
      <c r="CO68" s="970"/>
      <c r="CP68" s="970"/>
      <c r="CQ68" s="971"/>
      <c r="CR68" s="969"/>
      <c r="CS68" s="970"/>
      <c r="CT68" s="970"/>
      <c r="CU68" s="970"/>
      <c r="CV68" s="971"/>
      <c r="CW68" s="969"/>
      <c r="CX68" s="970"/>
      <c r="CY68" s="970"/>
      <c r="CZ68" s="970"/>
      <c r="DA68" s="971"/>
      <c r="DB68" s="969"/>
      <c r="DC68" s="970"/>
      <c r="DD68" s="970"/>
      <c r="DE68" s="970"/>
      <c r="DF68" s="971"/>
      <c r="DG68" s="969"/>
      <c r="DH68" s="970"/>
      <c r="DI68" s="970"/>
      <c r="DJ68" s="970"/>
      <c r="DK68" s="971"/>
      <c r="DL68" s="969"/>
      <c r="DM68" s="970"/>
      <c r="DN68" s="970"/>
      <c r="DO68" s="970"/>
      <c r="DP68" s="971"/>
      <c r="DQ68" s="969"/>
      <c r="DR68" s="970"/>
      <c r="DS68" s="970"/>
      <c r="DT68" s="970"/>
      <c r="DU68" s="971"/>
      <c r="DV68" s="958"/>
      <c r="DW68" s="959"/>
      <c r="DX68" s="959"/>
      <c r="DY68" s="959"/>
      <c r="DZ68" s="960"/>
      <c r="EA68" s="224"/>
    </row>
    <row r="69" spans="1:131" ht="26.25" customHeight="1" x14ac:dyDescent="0.2">
      <c r="A69" s="232">
        <v>2</v>
      </c>
      <c r="B69" s="987" t="s">
        <v>569</v>
      </c>
      <c r="C69" s="988"/>
      <c r="D69" s="988"/>
      <c r="E69" s="988"/>
      <c r="F69" s="988"/>
      <c r="G69" s="988"/>
      <c r="H69" s="988"/>
      <c r="I69" s="988"/>
      <c r="J69" s="988"/>
      <c r="K69" s="988"/>
      <c r="L69" s="988"/>
      <c r="M69" s="988"/>
      <c r="N69" s="988"/>
      <c r="O69" s="988"/>
      <c r="P69" s="989"/>
      <c r="Q69" s="991">
        <v>179</v>
      </c>
      <c r="R69" s="992"/>
      <c r="S69" s="992"/>
      <c r="T69" s="992"/>
      <c r="U69" s="993"/>
      <c r="V69" s="994">
        <v>133</v>
      </c>
      <c r="W69" s="992"/>
      <c r="X69" s="992"/>
      <c r="Y69" s="992"/>
      <c r="Z69" s="993"/>
      <c r="AA69" s="994">
        <v>47</v>
      </c>
      <c r="AB69" s="992"/>
      <c r="AC69" s="992"/>
      <c r="AD69" s="992"/>
      <c r="AE69" s="993"/>
      <c r="AF69" s="994">
        <v>47</v>
      </c>
      <c r="AG69" s="992"/>
      <c r="AH69" s="992"/>
      <c r="AI69" s="992"/>
      <c r="AJ69" s="993"/>
      <c r="AK69" s="994" t="s">
        <v>567</v>
      </c>
      <c r="AL69" s="992"/>
      <c r="AM69" s="992"/>
      <c r="AN69" s="992"/>
      <c r="AO69" s="993"/>
      <c r="AP69" s="984" t="s">
        <v>567</v>
      </c>
      <c r="AQ69" s="984"/>
      <c r="AR69" s="984"/>
      <c r="AS69" s="984"/>
      <c r="AT69" s="984"/>
      <c r="AU69" s="984" t="s">
        <v>567</v>
      </c>
      <c r="AV69" s="984"/>
      <c r="AW69" s="984"/>
      <c r="AX69" s="984"/>
      <c r="AY69" s="984"/>
      <c r="AZ69" s="985"/>
      <c r="BA69" s="985"/>
      <c r="BB69" s="985"/>
      <c r="BC69" s="985"/>
      <c r="BD69" s="986"/>
      <c r="BE69" s="235"/>
      <c r="BF69" s="235"/>
      <c r="BG69" s="235"/>
      <c r="BH69" s="235"/>
      <c r="BI69" s="235"/>
      <c r="BJ69" s="235"/>
      <c r="BK69" s="235"/>
      <c r="BL69" s="235"/>
      <c r="BM69" s="235"/>
      <c r="BN69" s="235"/>
      <c r="BO69" s="235"/>
      <c r="BP69" s="235"/>
      <c r="BQ69" s="232">
        <v>63</v>
      </c>
      <c r="BR69" s="237"/>
      <c r="BS69" s="958"/>
      <c r="BT69" s="959"/>
      <c r="BU69" s="959"/>
      <c r="BV69" s="959"/>
      <c r="BW69" s="959"/>
      <c r="BX69" s="959"/>
      <c r="BY69" s="959"/>
      <c r="BZ69" s="959"/>
      <c r="CA69" s="959"/>
      <c r="CB69" s="959"/>
      <c r="CC69" s="959"/>
      <c r="CD69" s="959"/>
      <c r="CE69" s="959"/>
      <c r="CF69" s="959"/>
      <c r="CG69" s="968"/>
      <c r="CH69" s="969"/>
      <c r="CI69" s="970"/>
      <c r="CJ69" s="970"/>
      <c r="CK69" s="970"/>
      <c r="CL69" s="971"/>
      <c r="CM69" s="969"/>
      <c r="CN69" s="970"/>
      <c r="CO69" s="970"/>
      <c r="CP69" s="970"/>
      <c r="CQ69" s="971"/>
      <c r="CR69" s="969"/>
      <c r="CS69" s="970"/>
      <c r="CT69" s="970"/>
      <c r="CU69" s="970"/>
      <c r="CV69" s="971"/>
      <c r="CW69" s="969"/>
      <c r="CX69" s="970"/>
      <c r="CY69" s="970"/>
      <c r="CZ69" s="970"/>
      <c r="DA69" s="971"/>
      <c r="DB69" s="969"/>
      <c r="DC69" s="970"/>
      <c r="DD69" s="970"/>
      <c r="DE69" s="970"/>
      <c r="DF69" s="971"/>
      <c r="DG69" s="969"/>
      <c r="DH69" s="970"/>
      <c r="DI69" s="970"/>
      <c r="DJ69" s="970"/>
      <c r="DK69" s="971"/>
      <c r="DL69" s="969"/>
      <c r="DM69" s="970"/>
      <c r="DN69" s="970"/>
      <c r="DO69" s="970"/>
      <c r="DP69" s="971"/>
      <c r="DQ69" s="969"/>
      <c r="DR69" s="970"/>
      <c r="DS69" s="970"/>
      <c r="DT69" s="970"/>
      <c r="DU69" s="971"/>
      <c r="DV69" s="958"/>
      <c r="DW69" s="959"/>
      <c r="DX69" s="959"/>
      <c r="DY69" s="959"/>
      <c r="DZ69" s="960"/>
      <c r="EA69" s="224"/>
    </row>
    <row r="70" spans="1:131" ht="26.25" customHeight="1" x14ac:dyDescent="0.2">
      <c r="A70" s="232">
        <v>3</v>
      </c>
      <c r="B70" s="987" t="s">
        <v>570</v>
      </c>
      <c r="C70" s="988"/>
      <c r="D70" s="988"/>
      <c r="E70" s="988"/>
      <c r="F70" s="988"/>
      <c r="G70" s="988"/>
      <c r="H70" s="988"/>
      <c r="I70" s="988"/>
      <c r="J70" s="988"/>
      <c r="K70" s="988"/>
      <c r="L70" s="988"/>
      <c r="M70" s="988"/>
      <c r="N70" s="988"/>
      <c r="O70" s="988"/>
      <c r="P70" s="989"/>
      <c r="Q70" s="991">
        <v>107</v>
      </c>
      <c r="R70" s="992"/>
      <c r="S70" s="992"/>
      <c r="T70" s="992"/>
      <c r="U70" s="993"/>
      <c r="V70" s="994">
        <v>106</v>
      </c>
      <c r="W70" s="992"/>
      <c r="X70" s="992"/>
      <c r="Y70" s="992"/>
      <c r="Z70" s="993"/>
      <c r="AA70" s="994">
        <v>1</v>
      </c>
      <c r="AB70" s="992"/>
      <c r="AC70" s="992"/>
      <c r="AD70" s="992"/>
      <c r="AE70" s="993"/>
      <c r="AF70" s="994">
        <v>1</v>
      </c>
      <c r="AG70" s="992"/>
      <c r="AH70" s="992"/>
      <c r="AI70" s="992"/>
      <c r="AJ70" s="993"/>
      <c r="AK70" s="994">
        <v>8</v>
      </c>
      <c r="AL70" s="992"/>
      <c r="AM70" s="992"/>
      <c r="AN70" s="992"/>
      <c r="AO70" s="993"/>
      <c r="AP70" s="984" t="s">
        <v>567</v>
      </c>
      <c r="AQ70" s="984"/>
      <c r="AR70" s="984"/>
      <c r="AS70" s="984"/>
      <c r="AT70" s="984"/>
      <c r="AU70" s="984" t="s">
        <v>567</v>
      </c>
      <c r="AV70" s="984"/>
      <c r="AW70" s="984"/>
      <c r="AX70" s="984"/>
      <c r="AY70" s="984"/>
      <c r="AZ70" s="985"/>
      <c r="BA70" s="985"/>
      <c r="BB70" s="985"/>
      <c r="BC70" s="985"/>
      <c r="BD70" s="986"/>
      <c r="BE70" s="235"/>
      <c r="BF70" s="235"/>
      <c r="BG70" s="235"/>
      <c r="BH70" s="235"/>
      <c r="BI70" s="235"/>
      <c r="BJ70" s="235"/>
      <c r="BK70" s="235"/>
      <c r="BL70" s="235"/>
      <c r="BM70" s="235"/>
      <c r="BN70" s="235"/>
      <c r="BO70" s="235"/>
      <c r="BP70" s="235"/>
      <c r="BQ70" s="232">
        <v>64</v>
      </c>
      <c r="BR70" s="237"/>
      <c r="BS70" s="958"/>
      <c r="BT70" s="959"/>
      <c r="BU70" s="959"/>
      <c r="BV70" s="959"/>
      <c r="BW70" s="959"/>
      <c r="BX70" s="959"/>
      <c r="BY70" s="959"/>
      <c r="BZ70" s="959"/>
      <c r="CA70" s="959"/>
      <c r="CB70" s="959"/>
      <c r="CC70" s="959"/>
      <c r="CD70" s="959"/>
      <c r="CE70" s="959"/>
      <c r="CF70" s="959"/>
      <c r="CG70" s="968"/>
      <c r="CH70" s="969"/>
      <c r="CI70" s="970"/>
      <c r="CJ70" s="970"/>
      <c r="CK70" s="970"/>
      <c r="CL70" s="971"/>
      <c r="CM70" s="969"/>
      <c r="CN70" s="970"/>
      <c r="CO70" s="970"/>
      <c r="CP70" s="970"/>
      <c r="CQ70" s="971"/>
      <c r="CR70" s="969"/>
      <c r="CS70" s="970"/>
      <c r="CT70" s="970"/>
      <c r="CU70" s="970"/>
      <c r="CV70" s="971"/>
      <c r="CW70" s="969"/>
      <c r="CX70" s="970"/>
      <c r="CY70" s="970"/>
      <c r="CZ70" s="970"/>
      <c r="DA70" s="971"/>
      <c r="DB70" s="969"/>
      <c r="DC70" s="970"/>
      <c r="DD70" s="970"/>
      <c r="DE70" s="970"/>
      <c r="DF70" s="971"/>
      <c r="DG70" s="969"/>
      <c r="DH70" s="970"/>
      <c r="DI70" s="970"/>
      <c r="DJ70" s="970"/>
      <c r="DK70" s="971"/>
      <c r="DL70" s="969"/>
      <c r="DM70" s="970"/>
      <c r="DN70" s="970"/>
      <c r="DO70" s="970"/>
      <c r="DP70" s="971"/>
      <c r="DQ70" s="969"/>
      <c r="DR70" s="970"/>
      <c r="DS70" s="970"/>
      <c r="DT70" s="970"/>
      <c r="DU70" s="971"/>
      <c r="DV70" s="958"/>
      <c r="DW70" s="959"/>
      <c r="DX70" s="959"/>
      <c r="DY70" s="959"/>
      <c r="DZ70" s="960"/>
      <c r="EA70" s="224"/>
    </row>
    <row r="71" spans="1:131" ht="26.25" customHeight="1" x14ac:dyDescent="0.2">
      <c r="A71" s="232">
        <v>4</v>
      </c>
      <c r="B71" s="987" t="s">
        <v>571</v>
      </c>
      <c r="C71" s="988"/>
      <c r="D71" s="988"/>
      <c r="E71" s="988"/>
      <c r="F71" s="988"/>
      <c r="G71" s="988"/>
      <c r="H71" s="988"/>
      <c r="I71" s="988"/>
      <c r="J71" s="988"/>
      <c r="K71" s="988"/>
      <c r="L71" s="988"/>
      <c r="M71" s="988"/>
      <c r="N71" s="988"/>
      <c r="O71" s="988"/>
      <c r="P71" s="989"/>
      <c r="Q71" s="991">
        <v>101</v>
      </c>
      <c r="R71" s="992"/>
      <c r="S71" s="992"/>
      <c r="T71" s="992"/>
      <c r="U71" s="993"/>
      <c r="V71" s="994">
        <v>61</v>
      </c>
      <c r="W71" s="992"/>
      <c r="X71" s="992"/>
      <c r="Y71" s="992"/>
      <c r="Z71" s="993"/>
      <c r="AA71" s="994">
        <v>40</v>
      </c>
      <c r="AB71" s="992"/>
      <c r="AC71" s="992"/>
      <c r="AD71" s="992"/>
      <c r="AE71" s="993"/>
      <c r="AF71" s="994">
        <v>40</v>
      </c>
      <c r="AG71" s="992"/>
      <c r="AH71" s="992"/>
      <c r="AI71" s="992"/>
      <c r="AJ71" s="993"/>
      <c r="AK71" s="994" t="s">
        <v>567</v>
      </c>
      <c r="AL71" s="992"/>
      <c r="AM71" s="992"/>
      <c r="AN71" s="992"/>
      <c r="AO71" s="993"/>
      <c r="AP71" s="984" t="s">
        <v>567</v>
      </c>
      <c r="AQ71" s="984"/>
      <c r="AR71" s="984"/>
      <c r="AS71" s="984"/>
      <c r="AT71" s="984"/>
      <c r="AU71" s="984" t="s">
        <v>567</v>
      </c>
      <c r="AV71" s="984"/>
      <c r="AW71" s="984"/>
      <c r="AX71" s="984"/>
      <c r="AY71" s="984"/>
      <c r="AZ71" s="985"/>
      <c r="BA71" s="985"/>
      <c r="BB71" s="985"/>
      <c r="BC71" s="985"/>
      <c r="BD71" s="986"/>
      <c r="BE71" s="235"/>
      <c r="BF71" s="235"/>
      <c r="BG71" s="235"/>
      <c r="BH71" s="235"/>
      <c r="BI71" s="235"/>
      <c r="BJ71" s="235"/>
      <c r="BK71" s="235"/>
      <c r="BL71" s="235"/>
      <c r="BM71" s="235"/>
      <c r="BN71" s="235"/>
      <c r="BO71" s="235"/>
      <c r="BP71" s="235"/>
      <c r="BQ71" s="232">
        <v>65</v>
      </c>
      <c r="BR71" s="237"/>
      <c r="BS71" s="958"/>
      <c r="BT71" s="959"/>
      <c r="BU71" s="959"/>
      <c r="BV71" s="959"/>
      <c r="BW71" s="959"/>
      <c r="BX71" s="959"/>
      <c r="BY71" s="959"/>
      <c r="BZ71" s="959"/>
      <c r="CA71" s="959"/>
      <c r="CB71" s="959"/>
      <c r="CC71" s="959"/>
      <c r="CD71" s="959"/>
      <c r="CE71" s="959"/>
      <c r="CF71" s="959"/>
      <c r="CG71" s="968"/>
      <c r="CH71" s="969"/>
      <c r="CI71" s="970"/>
      <c r="CJ71" s="970"/>
      <c r="CK71" s="970"/>
      <c r="CL71" s="971"/>
      <c r="CM71" s="969"/>
      <c r="CN71" s="970"/>
      <c r="CO71" s="970"/>
      <c r="CP71" s="970"/>
      <c r="CQ71" s="971"/>
      <c r="CR71" s="969"/>
      <c r="CS71" s="970"/>
      <c r="CT71" s="970"/>
      <c r="CU71" s="970"/>
      <c r="CV71" s="971"/>
      <c r="CW71" s="969"/>
      <c r="CX71" s="970"/>
      <c r="CY71" s="970"/>
      <c r="CZ71" s="970"/>
      <c r="DA71" s="971"/>
      <c r="DB71" s="969"/>
      <c r="DC71" s="970"/>
      <c r="DD71" s="970"/>
      <c r="DE71" s="970"/>
      <c r="DF71" s="971"/>
      <c r="DG71" s="969"/>
      <c r="DH71" s="970"/>
      <c r="DI71" s="970"/>
      <c r="DJ71" s="970"/>
      <c r="DK71" s="971"/>
      <c r="DL71" s="969"/>
      <c r="DM71" s="970"/>
      <c r="DN71" s="970"/>
      <c r="DO71" s="970"/>
      <c r="DP71" s="971"/>
      <c r="DQ71" s="969"/>
      <c r="DR71" s="970"/>
      <c r="DS71" s="970"/>
      <c r="DT71" s="970"/>
      <c r="DU71" s="971"/>
      <c r="DV71" s="958"/>
      <c r="DW71" s="959"/>
      <c r="DX71" s="959"/>
      <c r="DY71" s="959"/>
      <c r="DZ71" s="960"/>
      <c r="EA71" s="224"/>
    </row>
    <row r="72" spans="1:131" ht="26.25" customHeight="1" x14ac:dyDescent="0.2">
      <c r="A72" s="232">
        <v>5</v>
      </c>
      <c r="B72" s="987" t="s">
        <v>572</v>
      </c>
      <c r="C72" s="988"/>
      <c r="D72" s="988"/>
      <c r="E72" s="988"/>
      <c r="F72" s="988"/>
      <c r="G72" s="988"/>
      <c r="H72" s="988"/>
      <c r="I72" s="988"/>
      <c r="J72" s="988"/>
      <c r="K72" s="988"/>
      <c r="L72" s="988"/>
      <c r="M72" s="988"/>
      <c r="N72" s="988"/>
      <c r="O72" s="988"/>
      <c r="P72" s="989"/>
      <c r="Q72" s="990">
        <v>3584</v>
      </c>
      <c r="R72" s="984"/>
      <c r="S72" s="984"/>
      <c r="T72" s="984"/>
      <c r="U72" s="984"/>
      <c r="V72" s="984">
        <v>3257</v>
      </c>
      <c r="W72" s="984"/>
      <c r="X72" s="984"/>
      <c r="Y72" s="984"/>
      <c r="Z72" s="984"/>
      <c r="AA72" s="984">
        <v>327</v>
      </c>
      <c r="AB72" s="984"/>
      <c r="AC72" s="984"/>
      <c r="AD72" s="984"/>
      <c r="AE72" s="984"/>
      <c r="AF72" s="984" t="s">
        <v>567</v>
      </c>
      <c r="AG72" s="984"/>
      <c r="AH72" s="984"/>
      <c r="AI72" s="984"/>
      <c r="AJ72" s="984"/>
      <c r="AK72" s="984">
        <v>419</v>
      </c>
      <c r="AL72" s="984"/>
      <c r="AM72" s="984"/>
      <c r="AN72" s="984"/>
      <c r="AO72" s="984"/>
      <c r="AP72" s="984">
        <v>2555</v>
      </c>
      <c r="AQ72" s="984"/>
      <c r="AR72" s="984"/>
      <c r="AS72" s="984"/>
      <c r="AT72" s="984"/>
      <c r="AU72" s="984">
        <v>153</v>
      </c>
      <c r="AV72" s="984"/>
      <c r="AW72" s="984"/>
      <c r="AX72" s="984"/>
      <c r="AY72" s="984"/>
      <c r="AZ72" s="985"/>
      <c r="BA72" s="985"/>
      <c r="BB72" s="985"/>
      <c r="BC72" s="985"/>
      <c r="BD72" s="986"/>
      <c r="BE72" s="235"/>
      <c r="BF72" s="235"/>
      <c r="BG72" s="235"/>
      <c r="BH72" s="235"/>
      <c r="BI72" s="235"/>
      <c r="BJ72" s="235"/>
      <c r="BK72" s="235"/>
      <c r="BL72" s="235"/>
      <c r="BM72" s="235"/>
      <c r="BN72" s="235"/>
      <c r="BO72" s="235"/>
      <c r="BP72" s="235"/>
      <c r="BQ72" s="232">
        <v>66</v>
      </c>
      <c r="BR72" s="237"/>
      <c r="BS72" s="958"/>
      <c r="BT72" s="959"/>
      <c r="BU72" s="959"/>
      <c r="BV72" s="959"/>
      <c r="BW72" s="959"/>
      <c r="BX72" s="959"/>
      <c r="BY72" s="959"/>
      <c r="BZ72" s="959"/>
      <c r="CA72" s="959"/>
      <c r="CB72" s="959"/>
      <c r="CC72" s="959"/>
      <c r="CD72" s="959"/>
      <c r="CE72" s="959"/>
      <c r="CF72" s="959"/>
      <c r="CG72" s="968"/>
      <c r="CH72" s="969"/>
      <c r="CI72" s="970"/>
      <c r="CJ72" s="970"/>
      <c r="CK72" s="970"/>
      <c r="CL72" s="971"/>
      <c r="CM72" s="969"/>
      <c r="CN72" s="970"/>
      <c r="CO72" s="970"/>
      <c r="CP72" s="970"/>
      <c r="CQ72" s="971"/>
      <c r="CR72" s="969"/>
      <c r="CS72" s="970"/>
      <c r="CT72" s="970"/>
      <c r="CU72" s="970"/>
      <c r="CV72" s="971"/>
      <c r="CW72" s="969"/>
      <c r="CX72" s="970"/>
      <c r="CY72" s="970"/>
      <c r="CZ72" s="970"/>
      <c r="DA72" s="971"/>
      <c r="DB72" s="969"/>
      <c r="DC72" s="970"/>
      <c r="DD72" s="970"/>
      <c r="DE72" s="970"/>
      <c r="DF72" s="971"/>
      <c r="DG72" s="969"/>
      <c r="DH72" s="970"/>
      <c r="DI72" s="970"/>
      <c r="DJ72" s="970"/>
      <c r="DK72" s="971"/>
      <c r="DL72" s="969"/>
      <c r="DM72" s="970"/>
      <c r="DN72" s="970"/>
      <c r="DO72" s="970"/>
      <c r="DP72" s="971"/>
      <c r="DQ72" s="969"/>
      <c r="DR72" s="970"/>
      <c r="DS72" s="970"/>
      <c r="DT72" s="970"/>
      <c r="DU72" s="971"/>
      <c r="DV72" s="958"/>
      <c r="DW72" s="959"/>
      <c r="DX72" s="959"/>
      <c r="DY72" s="959"/>
      <c r="DZ72" s="960"/>
      <c r="EA72" s="224"/>
    </row>
    <row r="73" spans="1:131" ht="26.25" customHeight="1" x14ac:dyDescent="0.2">
      <c r="A73" s="232">
        <v>6</v>
      </c>
      <c r="B73" s="987" t="s">
        <v>573</v>
      </c>
      <c r="C73" s="988"/>
      <c r="D73" s="988"/>
      <c r="E73" s="988"/>
      <c r="F73" s="988"/>
      <c r="G73" s="988"/>
      <c r="H73" s="988"/>
      <c r="I73" s="988"/>
      <c r="J73" s="988"/>
      <c r="K73" s="988"/>
      <c r="L73" s="988"/>
      <c r="M73" s="988"/>
      <c r="N73" s="988"/>
      <c r="O73" s="988"/>
      <c r="P73" s="989"/>
      <c r="Q73" s="990">
        <v>2060</v>
      </c>
      <c r="R73" s="984"/>
      <c r="S73" s="984"/>
      <c r="T73" s="984"/>
      <c r="U73" s="984"/>
      <c r="V73" s="984">
        <v>1973</v>
      </c>
      <c r="W73" s="984"/>
      <c r="X73" s="984"/>
      <c r="Y73" s="984"/>
      <c r="Z73" s="984"/>
      <c r="AA73" s="984">
        <v>87</v>
      </c>
      <c r="AB73" s="984"/>
      <c r="AC73" s="984"/>
      <c r="AD73" s="984"/>
      <c r="AE73" s="984"/>
      <c r="AF73" s="984">
        <v>87</v>
      </c>
      <c r="AG73" s="984"/>
      <c r="AH73" s="984"/>
      <c r="AI73" s="984"/>
      <c r="AJ73" s="984"/>
      <c r="AK73" s="984" t="s">
        <v>567</v>
      </c>
      <c r="AL73" s="984"/>
      <c r="AM73" s="984"/>
      <c r="AN73" s="984"/>
      <c r="AO73" s="984"/>
      <c r="AP73" s="984">
        <v>219</v>
      </c>
      <c r="AQ73" s="984"/>
      <c r="AR73" s="984"/>
      <c r="AS73" s="984"/>
      <c r="AT73" s="984"/>
      <c r="AU73" s="984">
        <v>24</v>
      </c>
      <c r="AV73" s="984"/>
      <c r="AW73" s="984"/>
      <c r="AX73" s="984"/>
      <c r="AY73" s="984"/>
      <c r="AZ73" s="985"/>
      <c r="BA73" s="985"/>
      <c r="BB73" s="985"/>
      <c r="BC73" s="985"/>
      <c r="BD73" s="986"/>
      <c r="BE73" s="235"/>
      <c r="BF73" s="235"/>
      <c r="BG73" s="235"/>
      <c r="BH73" s="235"/>
      <c r="BI73" s="235"/>
      <c r="BJ73" s="235"/>
      <c r="BK73" s="235"/>
      <c r="BL73" s="235"/>
      <c r="BM73" s="235"/>
      <c r="BN73" s="235"/>
      <c r="BO73" s="235"/>
      <c r="BP73" s="235"/>
      <c r="BQ73" s="232">
        <v>67</v>
      </c>
      <c r="BR73" s="237"/>
      <c r="BS73" s="958"/>
      <c r="BT73" s="959"/>
      <c r="BU73" s="959"/>
      <c r="BV73" s="959"/>
      <c r="BW73" s="959"/>
      <c r="BX73" s="959"/>
      <c r="BY73" s="959"/>
      <c r="BZ73" s="959"/>
      <c r="CA73" s="959"/>
      <c r="CB73" s="959"/>
      <c r="CC73" s="959"/>
      <c r="CD73" s="959"/>
      <c r="CE73" s="959"/>
      <c r="CF73" s="959"/>
      <c r="CG73" s="968"/>
      <c r="CH73" s="969"/>
      <c r="CI73" s="970"/>
      <c r="CJ73" s="970"/>
      <c r="CK73" s="970"/>
      <c r="CL73" s="971"/>
      <c r="CM73" s="969"/>
      <c r="CN73" s="970"/>
      <c r="CO73" s="970"/>
      <c r="CP73" s="970"/>
      <c r="CQ73" s="971"/>
      <c r="CR73" s="969"/>
      <c r="CS73" s="970"/>
      <c r="CT73" s="970"/>
      <c r="CU73" s="970"/>
      <c r="CV73" s="971"/>
      <c r="CW73" s="969"/>
      <c r="CX73" s="970"/>
      <c r="CY73" s="970"/>
      <c r="CZ73" s="970"/>
      <c r="DA73" s="971"/>
      <c r="DB73" s="969"/>
      <c r="DC73" s="970"/>
      <c r="DD73" s="970"/>
      <c r="DE73" s="970"/>
      <c r="DF73" s="971"/>
      <c r="DG73" s="969"/>
      <c r="DH73" s="970"/>
      <c r="DI73" s="970"/>
      <c r="DJ73" s="970"/>
      <c r="DK73" s="971"/>
      <c r="DL73" s="969"/>
      <c r="DM73" s="970"/>
      <c r="DN73" s="970"/>
      <c r="DO73" s="970"/>
      <c r="DP73" s="971"/>
      <c r="DQ73" s="969"/>
      <c r="DR73" s="970"/>
      <c r="DS73" s="970"/>
      <c r="DT73" s="970"/>
      <c r="DU73" s="971"/>
      <c r="DV73" s="958"/>
      <c r="DW73" s="959"/>
      <c r="DX73" s="959"/>
      <c r="DY73" s="959"/>
      <c r="DZ73" s="960"/>
      <c r="EA73" s="224"/>
    </row>
    <row r="74" spans="1:131" ht="26.25" customHeight="1" x14ac:dyDescent="0.2">
      <c r="A74" s="232">
        <v>7</v>
      </c>
      <c r="B74" s="987" t="s">
        <v>574</v>
      </c>
      <c r="C74" s="988"/>
      <c r="D74" s="988"/>
      <c r="E74" s="988"/>
      <c r="F74" s="988"/>
      <c r="G74" s="988"/>
      <c r="H74" s="988"/>
      <c r="I74" s="988"/>
      <c r="J74" s="988"/>
      <c r="K74" s="988"/>
      <c r="L74" s="988"/>
      <c r="M74" s="988"/>
      <c r="N74" s="988"/>
      <c r="O74" s="988"/>
      <c r="P74" s="989"/>
      <c r="Q74" s="990">
        <v>3784</v>
      </c>
      <c r="R74" s="984"/>
      <c r="S74" s="984"/>
      <c r="T74" s="984"/>
      <c r="U74" s="984"/>
      <c r="V74" s="984">
        <v>3656</v>
      </c>
      <c r="W74" s="984"/>
      <c r="X74" s="984"/>
      <c r="Y74" s="984"/>
      <c r="Z74" s="984"/>
      <c r="AA74" s="984">
        <v>128</v>
      </c>
      <c r="AB74" s="984"/>
      <c r="AC74" s="984"/>
      <c r="AD74" s="984"/>
      <c r="AE74" s="984"/>
      <c r="AF74" s="984">
        <v>128</v>
      </c>
      <c r="AG74" s="984"/>
      <c r="AH74" s="984"/>
      <c r="AI74" s="984"/>
      <c r="AJ74" s="984"/>
      <c r="AK74" s="984" t="s">
        <v>567</v>
      </c>
      <c r="AL74" s="984"/>
      <c r="AM74" s="984"/>
      <c r="AN74" s="984"/>
      <c r="AO74" s="984"/>
      <c r="AP74" s="984">
        <v>2396</v>
      </c>
      <c r="AQ74" s="984"/>
      <c r="AR74" s="984"/>
      <c r="AS74" s="984"/>
      <c r="AT74" s="984"/>
      <c r="AU74" s="984" t="s">
        <v>567</v>
      </c>
      <c r="AV74" s="984"/>
      <c r="AW74" s="984"/>
      <c r="AX74" s="984"/>
      <c r="AY74" s="984"/>
      <c r="AZ74" s="985"/>
      <c r="BA74" s="985"/>
      <c r="BB74" s="985"/>
      <c r="BC74" s="985"/>
      <c r="BD74" s="986"/>
      <c r="BE74" s="235"/>
      <c r="BF74" s="235"/>
      <c r="BG74" s="235"/>
      <c r="BH74" s="235"/>
      <c r="BI74" s="235"/>
      <c r="BJ74" s="235"/>
      <c r="BK74" s="235"/>
      <c r="BL74" s="235"/>
      <c r="BM74" s="235"/>
      <c r="BN74" s="235"/>
      <c r="BO74" s="235"/>
      <c r="BP74" s="235"/>
      <c r="BQ74" s="232">
        <v>68</v>
      </c>
      <c r="BR74" s="237"/>
      <c r="BS74" s="958"/>
      <c r="BT74" s="959"/>
      <c r="BU74" s="959"/>
      <c r="BV74" s="959"/>
      <c r="BW74" s="959"/>
      <c r="BX74" s="959"/>
      <c r="BY74" s="959"/>
      <c r="BZ74" s="959"/>
      <c r="CA74" s="959"/>
      <c r="CB74" s="959"/>
      <c r="CC74" s="959"/>
      <c r="CD74" s="959"/>
      <c r="CE74" s="959"/>
      <c r="CF74" s="959"/>
      <c r="CG74" s="968"/>
      <c r="CH74" s="969"/>
      <c r="CI74" s="970"/>
      <c r="CJ74" s="970"/>
      <c r="CK74" s="970"/>
      <c r="CL74" s="971"/>
      <c r="CM74" s="969"/>
      <c r="CN74" s="970"/>
      <c r="CO74" s="970"/>
      <c r="CP74" s="970"/>
      <c r="CQ74" s="971"/>
      <c r="CR74" s="969"/>
      <c r="CS74" s="970"/>
      <c r="CT74" s="970"/>
      <c r="CU74" s="970"/>
      <c r="CV74" s="971"/>
      <c r="CW74" s="969"/>
      <c r="CX74" s="970"/>
      <c r="CY74" s="970"/>
      <c r="CZ74" s="970"/>
      <c r="DA74" s="971"/>
      <c r="DB74" s="969"/>
      <c r="DC74" s="970"/>
      <c r="DD74" s="970"/>
      <c r="DE74" s="970"/>
      <c r="DF74" s="971"/>
      <c r="DG74" s="969"/>
      <c r="DH74" s="970"/>
      <c r="DI74" s="970"/>
      <c r="DJ74" s="970"/>
      <c r="DK74" s="971"/>
      <c r="DL74" s="969"/>
      <c r="DM74" s="970"/>
      <c r="DN74" s="970"/>
      <c r="DO74" s="970"/>
      <c r="DP74" s="971"/>
      <c r="DQ74" s="969"/>
      <c r="DR74" s="970"/>
      <c r="DS74" s="970"/>
      <c r="DT74" s="970"/>
      <c r="DU74" s="971"/>
      <c r="DV74" s="958"/>
      <c r="DW74" s="959"/>
      <c r="DX74" s="959"/>
      <c r="DY74" s="959"/>
      <c r="DZ74" s="960"/>
      <c r="EA74" s="224"/>
    </row>
    <row r="75" spans="1:131" ht="26.25" customHeight="1" x14ac:dyDescent="0.2">
      <c r="A75" s="232">
        <v>8</v>
      </c>
      <c r="B75" s="987" t="s">
        <v>575</v>
      </c>
      <c r="C75" s="988"/>
      <c r="D75" s="988"/>
      <c r="E75" s="988"/>
      <c r="F75" s="988"/>
      <c r="G75" s="988"/>
      <c r="H75" s="988"/>
      <c r="I75" s="988"/>
      <c r="J75" s="988"/>
      <c r="K75" s="988"/>
      <c r="L75" s="988"/>
      <c r="M75" s="988"/>
      <c r="N75" s="988"/>
      <c r="O75" s="988"/>
      <c r="P75" s="989"/>
      <c r="Q75" s="991">
        <v>418</v>
      </c>
      <c r="R75" s="992"/>
      <c r="S75" s="992"/>
      <c r="T75" s="992"/>
      <c r="U75" s="993"/>
      <c r="V75" s="994">
        <v>381</v>
      </c>
      <c r="W75" s="992"/>
      <c r="X75" s="992"/>
      <c r="Y75" s="992"/>
      <c r="Z75" s="993"/>
      <c r="AA75" s="994">
        <v>37</v>
      </c>
      <c r="AB75" s="992"/>
      <c r="AC75" s="992"/>
      <c r="AD75" s="992"/>
      <c r="AE75" s="993"/>
      <c r="AF75" s="994">
        <v>37</v>
      </c>
      <c r="AG75" s="992"/>
      <c r="AH75" s="992"/>
      <c r="AI75" s="992"/>
      <c r="AJ75" s="993"/>
      <c r="AK75" s="994" t="s">
        <v>567</v>
      </c>
      <c r="AL75" s="992"/>
      <c r="AM75" s="992"/>
      <c r="AN75" s="992"/>
      <c r="AO75" s="993"/>
      <c r="AP75" s="994">
        <v>160</v>
      </c>
      <c r="AQ75" s="992"/>
      <c r="AR75" s="992"/>
      <c r="AS75" s="992"/>
      <c r="AT75" s="993"/>
      <c r="AU75" s="994">
        <v>25</v>
      </c>
      <c r="AV75" s="992"/>
      <c r="AW75" s="992"/>
      <c r="AX75" s="992"/>
      <c r="AY75" s="993"/>
      <c r="AZ75" s="985"/>
      <c r="BA75" s="985"/>
      <c r="BB75" s="985"/>
      <c r="BC75" s="985"/>
      <c r="BD75" s="986"/>
      <c r="BE75" s="235"/>
      <c r="BF75" s="235"/>
      <c r="BG75" s="235"/>
      <c r="BH75" s="235"/>
      <c r="BI75" s="235"/>
      <c r="BJ75" s="235"/>
      <c r="BK75" s="235"/>
      <c r="BL75" s="235"/>
      <c r="BM75" s="235"/>
      <c r="BN75" s="235"/>
      <c r="BO75" s="235"/>
      <c r="BP75" s="235"/>
      <c r="BQ75" s="232">
        <v>69</v>
      </c>
      <c r="BR75" s="237"/>
      <c r="BS75" s="958"/>
      <c r="BT75" s="959"/>
      <c r="BU75" s="959"/>
      <c r="BV75" s="959"/>
      <c r="BW75" s="959"/>
      <c r="BX75" s="959"/>
      <c r="BY75" s="959"/>
      <c r="BZ75" s="959"/>
      <c r="CA75" s="959"/>
      <c r="CB75" s="959"/>
      <c r="CC75" s="959"/>
      <c r="CD75" s="959"/>
      <c r="CE75" s="959"/>
      <c r="CF75" s="959"/>
      <c r="CG75" s="968"/>
      <c r="CH75" s="969"/>
      <c r="CI75" s="970"/>
      <c r="CJ75" s="970"/>
      <c r="CK75" s="970"/>
      <c r="CL75" s="971"/>
      <c r="CM75" s="969"/>
      <c r="CN75" s="970"/>
      <c r="CO75" s="970"/>
      <c r="CP75" s="970"/>
      <c r="CQ75" s="971"/>
      <c r="CR75" s="969"/>
      <c r="CS75" s="970"/>
      <c r="CT75" s="970"/>
      <c r="CU75" s="970"/>
      <c r="CV75" s="971"/>
      <c r="CW75" s="969"/>
      <c r="CX75" s="970"/>
      <c r="CY75" s="970"/>
      <c r="CZ75" s="970"/>
      <c r="DA75" s="971"/>
      <c r="DB75" s="969"/>
      <c r="DC75" s="970"/>
      <c r="DD75" s="970"/>
      <c r="DE75" s="970"/>
      <c r="DF75" s="971"/>
      <c r="DG75" s="969"/>
      <c r="DH75" s="970"/>
      <c r="DI75" s="970"/>
      <c r="DJ75" s="970"/>
      <c r="DK75" s="971"/>
      <c r="DL75" s="969"/>
      <c r="DM75" s="970"/>
      <c r="DN75" s="970"/>
      <c r="DO75" s="970"/>
      <c r="DP75" s="971"/>
      <c r="DQ75" s="969"/>
      <c r="DR75" s="970"/>
      <c r="DS75" s="970"/>
      <c r="DT75" s="970"/>
      <c r="DU75" s="971"/>
      <c r="DV75" s="958"/>
      <c r="DW75" s="959"/>
      <c r="DX75" s="959"/>
      <c r="DY75" s="959"/>
      <c r="DZ75" s="960"/>
      <c r="EA75" s="224"/>
    </row>
    <row r="76" spans="1:131" ht="26.25" customHeight="1" x14ac:dyDescent="0.2">
      <c r="A76" s="232">
        <v>9</v>
      </c>
      <c r="B76" s="987" t="s">
        <v>576</v>
      </c>
      <c r="C76" s="988"/>
      <c r="D76" s="988"/>
      <c r="E76" s="988"/>
      <c r="F76" s="988"/>
      <c r="G76" s="988"/>
      <c r="H76" s="988"/>
      <c r="I76" s="988"/>
      <c r="J76" s="988"/>
      <c r="K76" s="988"/>
      <c r="L76" s="988"/>
      <c r="M76" s="988"/>
      <c r="N76" s="988"/>
      <c r="O76" s="988"/>
      <c r="P76" s="989"/>
      <c r="Q76" s="991">
        <v>40</v>
      </c>
      <c r="R76" s="992"/>
      <c r="S76" s="992"/>
      <c r="T76" s="992"/>
      <c r="U76" s="993"/>
      <c r="V76" s="994">
        <v>38</v>
      </c>
      <c r="W76" s="992"/>
      <c r="X76" s="992"/>
      <c r="Y76" s="992"/>
      <c r="Z76" s="993"/>
      <c r="AA76" s="994">
        <v>2</v>
      </c>
      <c r="AB76" s="992"/>
      <c r="AC76" s="992"/>
      <c r="AD76" s="992"/>
      <c r="AE76" s="993"/>
      <c r="AF76" s="994">
        <v>2</v>
      </c>
      <c r="AG76" s="992"/>
      <c r="AH76" s="992"/>
      <c r="AI76" s="992"/>
      <c r="AJ76" s="993"/>
      <c r="AK76" s="994" t="s">
        <v>567</v>
      </c>
      <c r="AL76" s="992"/>
      <c r="AM76" s="992"/>
      <c r="AN76" s="992"/>
      <c r="AO76" s="993"/>
      <c r="AP76" s="994">
        <v>116</v>
      </c>
      <c r="AQ76" s="992"/>
      <c r="AR76" s="992"/>
      <c r="AS76" s="992"/>
      <c r="AT76" s="993"/>
      <c r="AU76" s="994">
        <v>58</v>
      </c>
      <c r="AV76" s="992"/>
      <c r="AW76" s="992"/>
      <c r="AX76" s="992"/>
      <c r="AY76" s="993"/>
      <c r="AZ76" s="985"/>
      <c r="BA76" s="985"/>
      <c r="BB76" s="985"/>
      <c r="BC76" s="985"/>
      <c r="BD76" s="986"/>
      <c r="BE76" s="235"/>
      <c r="BF76" s="235"/>
      <c r="BG76" s="235"/>
      <c r="BH76" s="235"/>
      <c r="BI76" s="235"/>
      <c r="BJ76" s="235"/>
      <c r="BK76" s="235"/>
      <c r="BL76" s="235"/>
      <c r="BM76" s="235"/>
      <c r="BN76" s="235"/>
      <c r="BO76" s="235"/>
      <c r="BP76" s="235"/>
      <c r="BQ76" s="232">
        <v>70</v>
      </c>
      <c r="BR76" s="237"/>
      <c r="BS76" s="958"/>
      <c r="BT76" s="959"/>
      <c r="BU76" s="959"/>
      <c r="BV76" s="959"/>
      <c r="BW76" s="959"/>
      <c r="BX76" s="959"/>
      <c r="BY76" s="959"/>
      <c r="BZ76" s="959"/>
      <c r="CA76" s="959"/>
      <c r="CB76" s="959"/>
      <c r="CC76" s="959"/>
      <c r="CD76" s="959"/>
      <c r="CE76" s="959"/>
      <c r="CF76" s="959"/>
      <c r="CG76" s="968"/>
      <c r="CH76" s="969"/>
      <c r="CI76" s="970"/>
      <c r="CJ76" s="970"/>
      <c r="CK76" s="970"/>
      <c r="CL76" s="971"/>
      <c r="CM76" s="969"/>
      <c r="CN76" s="970"/>
      <c r="CO76" s="970"/>
      <c r="CP76" s="970"/>
      <c r="CQ76" s="971"/>
      <c r="CR76" s="969"/>
      <c r="CS76" s="970"/>
      <c r="CT76" s="970"/>
      <c r="CU76" s="970"/>
      <c r="CV76" s="971"/>
      <c r="CW76" s="969"/>
      <c r="CX76" s="970"/>
      <c r="CY76" s="970"/>
      <c r="CZ76" s="970"/>
      <c r="DA76" s="971"/>
      <c r="DB76" s="969"/>
      <c r="DC76" s="970"/>
      <c r="DD76" s="970"/>
      <c r="DE76" s="970"/>
      <c r="DF76" s="971"/>
      <c r="DG76" s="969"/>
      <c r="DH76" s="970"/>
      <c r="DI76" s="970"/>
      <c r="DJ76" s="970"/>
      <c r="DK76" s="971"/>
      <c r="DL76" s="969"/>
      <c r="DM76" s="970"/>
      <c r="DN76" s="970"/>
      <c r="DO76" s="970"/>
      <c r="DP76" s="971"/>
      <c r="DQ76" s="969"/>
      <c r="DR76" s="970"/>
      <c r="DS76" s="970"/>
      <c r="DT76" s="970"/>
      <c r="DU76" s="971"/>
      <c r="DV76" s="958"/>
      <c r="DW76" s="959"/>
      <c r="DX76" s="959"/>
      <c r="DY76" s="959"/>
      <c r="DZ76" s="960"/>
      <c r="EA76" s="224"/>
    </row>
    <row r="77" spans="1:131" ht="26.25" customHeight="1" x14ac:dyDescent="0.2">
      <c r="A77" s="232">
        <v>10</v>
      </c>
      <c r="B77" s="987" t="s">
        <v>577</v>
      </c>
      <c r="C77" s="988"/>
      <c r="D77" s="988"/>
      <c r="E77" s="988"/>
      <c r="F77" s="988"/>
      <c r="G77" s="988"/>
      <c r="H77" s="988"/>
      <c r="I77" s="988"/>
      <c r="J77" s="988"/>
      <c r="K77" s="988"/>
      <c r="L77" s="988"/>
      <c r="M77" s="988"/>
      <c r="N77" s="988"/>
      <c r="O77" s="988"/>
      <c r="P77" s="989"/>
      <c r="Q77" s="991">
        <v>2423</v>
      </c>
      <c r="R77" s="992"/>
      <c r="S77" s="992"/>
      <c r="T77" s="992"/>
      <c r="U77" s="993"/>
      <c r="V77" s="994">
        <v>2308</v>
      </c>
      <c r="W77" s="992"/>
      <c r="X77" s="992"/>
      <c r="Y77" s="992"/>
      <c r="Z77" s="993"/>
      <c r="AA77" s="994">
        <v>115</v>
      </c>
      <c r="AB77" s="992"/>
      <c r="AC77" s="992"/>
      <c r="AD77" s="992"/>
      <c r="AE77" s="993"/>
      <c r="AF77" s="994">
        <v>115</v>
      </c>
      <c r="AG77" s="992"/>
      <c r="AH77" s="992"/>
      <c r="AI77" s="992"/>
      <c r="AJ77" s="993"/>
      <c r="AK77" s="994">
        <v>130</v>
      </c>
      <c r="AL77" s="992"/>
      <c r="AM77" s="992"/>
      <c r="AN77" s="992"/>
      <c r="AO77" s="993"/>
      <c r="AP77" s="994" t="s">
        <v>567</v>
      </c>
      <c r="AQ77" s="992"/>
      <c r="AR77" s="992"/>
      <c r="AS77" s="992"/>
      <c r="AT77" s="993"/>
      <c r="AU77" s="994" t="s">
        <v>567</v>
      </c>
      <c r="AV77" s="992"/>
      <c r="AW77" s="992"/>
      <c r="AX77" s="992"/>
      <c r="AY77" s="993"/>
      <c r="AZ77" s="985"/>
      <c r="BA77" s="985"/>
      <c r="BB77" s="985"/>
      <c r="BC77" s="985"/>
      <c r="BD77" s="986"/>
      <c r="BE77" s="235"/>
      <c r="BF77" s="235"/>
      <c r="BG77" s="235"/>
      <c r="BH77" s="235"/>
      <c r="BI77" s="235"/>
      <c r="BJ77" s="235"/>
      <c r="BK77" s="235"/>
      <c r="BL77" s="235"/>
      <c r="BM77" s="235"/>
      <c r="BN77" s="235"/>
      <c r="BO77" s="235"/>
      <c r="BP77" s="235"/>
      <c r="BQ77" s="232">
        <v>71</v>
      </c>
      <c r="BR77" s="237"/>
      <c r="BS77" s="958"/>
      <c r="BT77" s="959"/>
      <c r="BU77" s="959"/>
      <c r="BV77" s="959"/>
      <c r="BW77" s="959"/>
      <c r="BX77" s="959"/>
      <c r="BY77" s="959"/>
      <c r="BZ77" s="959"/>
      <c r="CA77" s="959"/>
      <c r="CB77" s="959"/>
      <c r="CC77" s="959"/>
      <c r="CD77" s="959"/>
      <c r="CE77" s="959"/>
      <c r="CF77" s="959"/>
      <c r="CG77" s="968"/>
      <c r="CH77" s="969"/>
      <c r="CI77" s="970"/>
      <c r="CJ77" s="970"/>
      <c r="CK77" s="970"/>
      <c r="CL77" s="971"/>
      <c r="CM77" s="969"/>
      <c r="CN77" s="970"/>
      <c r="CO77" s="970"/>
      <c r="CP77" s="970"/>
      <c r="CQ77" s="971"/>
      <c r="CR77" s="969"/>
      <c r="CS77" s="970"/>
      <c r="CT77" s="970"/>
      <c r="CU77" s="970"/>
      <c r="CV77" s="971"/>
      <c r="CW77" s="969"/>
      <c r="CX77" s="970"/>
      <c r="CY77" s="970"/>
      <c r="CZ77" s="970"/>
      <c r="DA77" s="971"/>
      <c r="DB77" s="969"/>
      <c r="DC77" s="970"/>
      <c r="DD77" s="970"/>
      <c r="DE77" s="970"/>
      <c r="DF77" s="971"/>
      <c r="DG77" s="969"/>
      <c r="DH77" s="970"/>
      <c r="DI77" s="970"/>
      <c r="DJ77" s="970"/>
      <c r="DK77" s="971"/>
      <c r="DL77" s="969"/>
      <c r="DM77" s="970"/>
      <c r="DN77" s="970"/>
      <c r="DO77" s="970"/>
      <c r="DP77" s="971"/>
      <c r="DQ77" s="969"/>
      <c r="DR77" s="970"/>
      <c r="DS77" s="970"/>
      <c r="DT77" s="970"/>
      <c r="DU77" s="971"/>
      <c r="DV77" s="958"/>
      <c r="DW77" s="959"/>
      <c r="DX77" s="959"/>
      <c r="DY77" s="959"/>
      <c r="DZ77" s="960"/>
      <c r="EA77" s="224"/>
    </row>
    <row r="78" spans="1:131" ht="26.25" customHeight="1" x14ac:dyDescent="0.2">
      <c r="A78" s="232">
        <v>11</v>
      </c>
      <c r="B78" s="987" t="s">
        <v>578</v>
      </c>
      <c r="C78" s="988"/>
      <c r="D78" s="988"/>
      <c r="E78" s="988"/>
      <c r="F78" s="988"/>
      <c r="G78" s="988"/>
      <c r="H78" s="988"/>
      <c r="I78" s="988"/>
      <c r="J78" s="988"/>
      <c r="K78" s="988"/>
      <c r="L78" s="988"/>
      <c r="M78" s="988"/>
      <c r="N78" s="988"/>
      <c r="O78" s="988"/>
      <c r="P78" s="989"/>
      <c r="Q78" s="990">
        <v>719774</v>
      </c>
      <c r="R78" s="984"/>
      <c r="S78" s="984"/>
      <c r="T78" s="984"/>
      <c r="U78" s="984"/>
      <c r="V78" s="984">
        <v>711648</v>
      </c>
      <c r="W78" s="984"/>
      <c r="X78" s="984"/>
      <c r="Y78" s="984"/>
      <c r="Z78" s="984"/>
      <c r="AA78" s="984">
        <v>8126</v>
      </c>
      <c r="AB78" s="984"/>
      <c r="AC78" s="984"/>
      <c r="AD78" s="984"/>
      <c r="AE78" s="984"/>
      <c r="AF78" s="984">
        <v>8126</v>
      </c>
      <c r="AG78" s="984"/>
      <c r="AH78" s="984"/>
      <c r="AI78" s="984"/>
      <c r="AJ78" s="984"/>
      <c r="AK78" s="984">
        <v>4022</v>
      </c>
      <c r="AL78" s="984"/>
      <c r="AM78" s="984"/>
      <c r="AN78" s="984"/>
      <c r="AO78" s="984"/>
      <c r="AP78" s="984" t="s">
        <v>567</v>
      </c>
      <c r="AQ78" s="984"/>
      <c r="AR78" s="984"/>
      <c r="AS78" s="984"/>
      <c r="AT78" s="984"/>
      <c r="AU78" s="984" t="s">
        <v>567</v>
      </c>
      <c r="AV78" s="984"/>
      <c r="AW78" s="984"/>
      <c r="AX78" s="984"/>
      <c r="AY78" s="984"/>
      <c r="AZ78" s="985"/>
      <c r="BA78" s="985"/>
      <c r="BB78" s="985"/>
      <c r="BC78" s="985"/>
      <c r="BD78" s="986"/>
      <c r="BE78" s="235"/>
      <c r="BF78" s="235"/>
      <c r="BG78" s="235"/>
      <c r="BH78" s="235"/>
      <c r="BI78" s="235"/>
      <c r="BJ78" s="224"/>
      <c r="BK78" s="224"/>
      <c r="BL78" s="224"/>
      <c r="BM78" s="224"/>
      <c r="BN78" s="224"/>
      <c r="BO78" s="235"/>
      <c r="BP78" s="235"/>
      <c r="BQ78" s="232">
        <v>72</v>
      </c>
      <c r="BR78" s="237"/>
      <c r="BS78" s="958"/>
      <c r="BT78" s="959"/>
      <c r="BU78" s="959"/>
      <c r="BV78" s="959"/>
      <c r="BW78" s="959"/>
      <c r="BX78" s="959"/>
      <c r="BY78" s="959"/>
      <c r="BZ78" s="959"/>
      <c r="CA78" s="959"/>
      <c r="CB78" s="959"/>
      <c r="CC78" s="959"/>
      <c r="CD78" s="959"/>
      <c r="CE78" s="959"/>
      <c r="CF78" s="959"/>
      <c r="CG78" s="968"/>
      <c r="CH78" s="969"/>
      <c r="CI78" s="970"/>
      <c r="CJ78" s="970"/>
      <c r="CK78" s="970"/>
      <c r="CL78" s="971"/>
      <c r="CM78" s="969"/>
      <c r="CN78" s="970"/>
      <c r="CO78" s="970"/>
      <c r="CP78" s="970"/>
      <c r="CQ78" s="971"/>
      <c r="CR78" s="969"/>
      <c r="CS78" s="970"/>
      <c r="CT78" s="970"/>
      <c r="CU78" s="970"/>
      <c r="CV78" s="971"/>
      <c r="CW78" s="969"/>
      <c r="CX78" s="970"/>
      <c r="CY78" s="970"/>
      <c r="CZ78" s="970"/>
      <c r="DA78" s="971"/>
      <c r="DB78" s="969"/>
      <c r="DC78" s="970"/>
      <c r="DD78" s="970"/>
      <c r="DE78" s="970"/>
      <c r="DF78" s="971"/>
      <c r="DG78" s="969"/>
      <c r="DH78" s="970"/>
      <c r="DI78" s="970"/>
      <c r="DJ78" s="970"/>
      <c r="DK78" s="971"/>
      <c r="DL78" s="969"/>
      <c r="DM78" s="970"/>
      <c r="DN78" s="970"/>
      <c r="DO78" s="970"/>
      <c r="DP78" s="971"/>
      <c r="DQ78" s="969"/>
      <c r="DR78" s="970"/>
      <c r="DS78" s="970"/>
      <c r="DT78" s="970"/>
      <c r="DU78" s="971"/>
      <c r="DV78" s="958"/>
      <c r="DW78" s="959"/>
      <c r="DX78" s="959"/>
      <c r="DY78" s="959"/>
      <c r="DZ78" s="960"/>
      <c r="EA78" s="224"/>
    </row>
    <row r="79" spans="1:131" ht="26.25" customHeight="1" x14ac:dyDescent="0.2">
      <c r="A79" s="232">
        <v>12</v>
      </c>
      <c r="B79" s="987"/>
      <c r="C79" s="988"/>
      <c r="D79" s="988"/>
      <c r="E79" s="988"/>
      <c r="F79" s="988"/>
      <c r="G79" s="988"/>
      <c r="H79" s="988"/>
      <c r="I79" s="988"/>
      <c r="J79" s="988"/>
      <c r="K79" s="988"/>
      <c r="L79" s="988"/>
      <c r="M79" s="988"/>
      <c r="N79" s="988"/>
      <c r="O79" s="988"/>
      <c r="P79" s="989"/>
      <c r="Q79" s="990"/>
      <c r="R79" s="984"/>
      <c r="S79" s="984"/>
      <c r="T79" s="984"/>
      <c r="U79" s="984"/>
      <c r="V79" s="984"/>
      <c r="W79" s="984"/>
      <c r="X79" s="984"/>
      <c r="Y79" s="984"/>
      <c r="Z79" s="984"/>
      <c r="AA79" s="984"/>
      <c r="AB79" s="984"/>
      <c r="AC79" s="984"/>
      <c r="AD79" s="984"/>
      <c r="AE79" s="984"/>
      <c r="AF79" s="984"/>
      <c r="AG79" s="984"/>
      <c r="AH79" s="984"/>
      <c r="AI79" s="984"/>
      <c r="AJ79" s="984"/>
      <c r="AK79" s="984"/>
      <c r="AL79" s="984"/>
      <c r="AM79" s="984"/>
      <c r="AN79" s="984"/>
      <c r="AO79" s="984"/>
      <c r="AP79" s="984"/>
      <c r="AQ79" s="984"/>
      <c r="AR79" s="984"/>
      <c r="AS79" s="984"/>
      <c r="AT79" s="984"/>
      <c r="AU79" s="984"/>
      <c r="AV79" s="984"/>
      <c r="AW79" s="984"/>
      <c r="AX79" s="984"/>
      <c r="AY79" s="984"/>
      <c r="AZ79" s="985"/>
      <c r="BA79" s="985"/>
      <c r="BB79" s="985"/>
      <c r="BC79" s="985"/>
      <c r="BD79" s="986"/>
      <c r="BE79" s="235"/>
      <c r="BF79" s="235"/>
      <c r="BG79" s="235"/>
      <c r="BH79" s="235"/>
      <c r="BI79" s="235"/>
      <c r="BJ79" s="224"/>
      <c r="BK79" s="224"/>
      <c r="BL79" s="224"/>
      <c r="BM79" s="224"/>
      <c r="BN79" s="224"/>
      <c r="BO79" s="235"/>
      <c r="BP79" s="235"/>
      <c r="BQ79" s="232">
        <v>73</v>
      </c>
      <c r="BR79" s="237"/>
      <c r="BS79" s="958"/>
      <c r="BT79" s="959"/>
      <c r="BU79" s="959"/>
      <c r="BV79" s="959"/>
      <c r="BW79" s="959"/>
      <c r="BX79" s="959"/>
      <c r="BY79" s="959"/>
      <c r="BZ79" s="959"/>
      <c r="CA79" s="959"/>
      <c r="CB79" s="959"/>
      <c r="CC79" s="959"/>
      <c r="CD79" s="959"/>
      <c r="CE79" s="959"/>
      <c r="CF79" s="959"/>
      <c r="CG79" s="968"/>
      <c r="CH79" s="969"/>
      <c r="CI79" s="970"/>
      <c r="CJ79" s="970"/>
      <c r="CK79" s="970"/>
      <c r="CL79" s="971"/>
      <c r="CM79" s="969"/>
      <c r="CN79" s="970"/>
      <c r="CO79" s="970"/>
      <c r="CP79" s="970"/>
      <c r="CQ79" s="971"/>
      <c r="CR79" s="969"/>
      <c r="CS79" s="970"/>
      <c r="CT79" s="970"/>
      <c r="CU79" s="970"/>
      <c r="CV79" s="971"/>
      <c r="CW79" s="969"/>
      <c r="CX79" s="970"/>
      <c r="CY79" s="970"/>
      <c r="CZ79" s="970"/>
      <c r="DA79" s="971"/>
      <c r="DB79" s="969"/>
      <c r="DC79" s="970"/>
      <c r="DD79" s="970"/>
      <c r="DE79" s="970"/>
      <c r="DF79" s="971"/>
      <c r="DG79" s="969"/>
      <c r="DH79" s="970"/>
      <c r="DI79" s="970"/>
      <c r="DJ79" s="970"/>
      <c r="DK79" s="971"/>
      <c r="DL79" s="969"/>
      <c r="DM79" s="970"/>
      <c r="DN79" s="970"/>
      <c r="DO79" s="970"/>
      <c r="DP79" s="971"/>
      <c r="DQ79" s="969"/>
      <c r="DR79" s="970"/>
      <c r="DS79" s="970"/>
      <c r="DT79" s="970"/>
      <c r="DU79" s="971"/>
      <c r="DV79" s="958"/>
      <c r="DW79" s="959"/>
      <c r="DX79" s="959"/>
      <c r="DY79" s="959"/>
      <c r="DZ79" s="960"/>
      <c r="EA79" s="224"/>
    </row>
    <row r="80" spans="1:131" ht="26.25" customHeight="1" x14ac:dyDescent="0.2">
      <c r="A80" s="232">
        <v>13</v>
      </c>
      <c r="B80" s="987"/>
      <c r="C80" s="988"/>
      <c r="D80" s="988"/>
      <c r="E80" s="988"/>
      <c r="F80" s="988"/>
      <c r="G80" s="988"/>
      <c r="H80" s="988"/>
      <c r="I80" s="988"/>
      <c r="J80" s="988"/>
      <c r="K80" s="988"/>
      <c r="L80" s="988"/>
      <c r="M80" s="988"/>
      <c r="N80" s="988"/>
      <c r="O80" s="988"/>
      <c r="P80" s="989"/>
      <c r="Q80" s="990"/>
      <c r="R80" s="984"/>
      <c r="S80" s="984"/>
      <c r="T80" s="984"/>
      <c r="U80" s="984"/>
      <c r="V80" s="984"/>
      <c r="W80" s="984"/>
      <c r="X80" s="984"/>
      <c r="Y80" s="984"/>
      <c r="Z80" s="984"/>
      <c r="AA80" s="984"/>
      <c r="AB80" s="984"/>
      <c r="AC80" s="984"/>
      <c r="AD80" s="984"/>
      <c r="AE80" s="984"/>
      <c r="AF80" s="984"/>
      <c r="AG80" s="984"/>
      <c r="AH80" s="984"/>
      <c r="AI80" s="984"/>
      <c r="AJ80" s="984"/>
      <c r="AK80" s="984"/>
      <c r="AL80" s="984"/>
      <c r="AM80" s="984"/>
      <c r="AN80" s="984"/>
      <c r="AO80" s="984"/>
      <c r="AP80" s="984"/>
      <c r="AQ80" s="984"/>
      <c r="AR80" s="984"/>
      <c r="AS80" s="984"/>
      <c r="AT80" s="984"/>
      <c r="AU80" s="984"/>
      <c r="AV80" s="984"/>
      <c r="AW80" s="984"/>
      <c r="AX80" s="984"/>
      <c r="AY80" s="984"/>
      <c r="AZ80" s="985"/>
      <c r="BA80" s="985"/>
      <c r="BB80" s="985"/>
      <c r="BC80" s="985"/>
      <c r="BD80" s="986"/>
      <c r="BE80" s="235"/>
      <c r="BF80" s="235"/>
      <c r="BG80" s="235"/>
      <c r="BH80" s="235"/>
      <c r="BI80" s="235"/>
      <c r="BJ80" s="235"/>
      <c r="BK80" s="235"/>
      <c r="BL80" s="235"/>
      <c r="BM80" s="235"/>
      <c r="BN80" s="235"/>
      <c r="BO80" s="235"/>
      <c r="BP80" s="235"/>
      <c r="BQ80" s="232">
        <v>74</v>
      </c>
      <c r="BR80" s="237"/>
      <c r="BS80" s="958"/>
      <c r="BT80" s="959"/>
      <c r="BU80" s="959"/>
      <c r="BV80" s="959"/>
      <c r="BW80" s="959"/>
      <c r="BX80" s="959"/>
      <c r="BY80" s="959"/>
      <c r="BZ80" s="959"/>
      <c r="CA80" s="959"/>
      <c r="CB80" s="959"/>
      <c r="CC80" s="959"/>
      <c r="CD80" s="959"/>
      <c r="CE80" s="959"/>
      <c r="CF80" s="959"/>
      <c r="CG80" s="968"/>
      <c r="CH80" s="969"/>
      <c r="CI80" s="970"/>
      <c r="CJ80" s="970"/>
      <c r="CK80" s="970"/>
      <c r="CL80" s="971"/>
      <c r="CM80" s="969"/>
      <c r="CN80" s="970"/>
      <c r="CO80" s="970"/>
      <c r="CP80" s="970"/>
      <c r="CQ80" s="971"/>
      <c r="CR80" s="969"/>
      <c r="CS80" s="970"/>
      <c r="CT80" s="970"/>
      <c r="CU80" s="970"/>
      <c r="CV80" s="971"/>
      <c r="CW80" s="969"/>
      <c r="CX80" s="970"/>
      <c r="CY80" s="970"/>
      <c r="CZ80" s="970"/>
      <c r="DA80" s="971"/>
      <c r="DB80" s="969"/>
      <c r="DC80" s="970"/>
      <c r="DD80" s="970"/>
      <c r="DE80" s="970"/>
      <c r="DF80" s="971"/>
      <c r="DG80" s="969"/>
      <c r="DH80" s="970"/>
      <c r="DI80" s="970"/>
      <c r="DJ80" s="970"/>
      <c r="DK80" s="971"/>
      <c r="DL80" s="969"/>
      <c r="DM80" s="970"/>
      <c r="DN80" s="970"/>
      <c r="DO80" s="970"/>
      <c r="DP80" s="971"/>
      <c r="DQ80" s="969"/>
      <c r="DR80" s="970"/>
      <c r="DS80" s="970"/>
      <c r="DT80" s="970"/>
      <c r="DU80" s="971"/>
      <c r="DV80" s="958"/>
      <c r="DW80" s="959"/>
      <c r="DX80" s="959"/>
      <c r="DY80" s="959"/>
      <c r="DZ80" s="960"/>
      <c r="EA80" s="224"/>
    </row>
    <row r="81" spans="1:131" ht="26.25" customHeight="1" x14ac:dyDescent="0.2">
      <c r="A81" s="232">
        <v>14</v>
      </c>
      <c r="B81" s="987"/>
      <c r="C81" s="988"/>
      <c r="D81" s="988"/>
      <c r="E81" s="988"/>
      <c r="F81" s="988"/>
      <c r="G81" s="988"/>
      <c r="H81" s="988"/>
      <c r="I81" s="988"/>
      <c r="J81" s="988"/>
      <c r="K81" s="988"/>
      <c r="L81" s="988"/>
      <c r="M81" s="988"/>
      <c r="N81" s="988"/>
      <c r="O81" s="988"/>
      <c r="P81" s="989"/>
      <c r="Q81" s="990"/>
      <c r="R81" s="984"/>
      <c r="S81" s="984"/>
      <c r="T81" s="984"/>
      <c r="U81" s="984"/>
      <c r="V81" s="984"/>
      <c r="W81" s="984"/>
      <c r="X81" s="984"/>
      <c r="Y81" s="984"/>
      <c r="Z81" s="984"/>
      <c r="AA81" s="984"/>
      <c r="AB81" s="984"/>
      <c r="AC81" s="984"/>
      <c r="AD81" s="984"/>
      <c r="AE81" s="984"/>
      <c r="AF81" s="984"/>
      <c r="AG81" s="984"/>
      <c r="AH81" s="984"/>
      <c r="AI81" s="984"/>
      <c r="AJ81" s="984"/>
      <c r="AK81" s="984"/>
      <c r="AL81" s="984"/>
      <c r="AM81" s="984"/>
      <c r="AN81" s="984"/>
      <c r="AO81" s="984"/>
      <c r="AP81" s="984"/>
      <c r="AQ81" s="984"/>
      <c r="AR81" s="984"/>
      <c r="AS81" s="984"/>
      <c r="AT81" s="984"/>
      <c r="AU81" s="984"/>
      <c r="AV81" s="984"/>
      <c r="AW81" s="984"/>
      <c r="AX81" s="984"/>
      <c r="AY81" s="984"/>
      <c r="AZ81" s="985"/>
      <c r="BA81" s="985"/>
      <c r="BB81" s="985"/>
      <c r="BC81" s="985"/>
      <c r="BD81" s="986"/>
      <c r="BE81" s="235"/>
      <c r="BF81" s="235"/>
      <c r="BG81" s="235"/>
      <c r="BH81" s="235"/>
      <c r="BI81" s="235"/>
      <c r="BJ81" s="235"/>
      <c r="BK81" s="235"/>
      <c r="BL81" s="235"/>
      <c r="BM81" s="235"/>
      <c r="BN81" s="235"/>
      <c r="BO81" s="235"/>
      <c r="BP81" s="235"/>
      <c r="BQ81" s="232">
        <v>75</v>
      </c>
      <c r="BR81" s="237"/>
      <c r="BS81" s="958"/>
      <c r="BT81" s="959"/>
      <c r="BU81" s="959"/>
      <c r="BV81" s="959"/>
      <c r="BW81" s="959"/>
      <c r="BX81" s="959"/>
      <c r="BY81" s="959"/>
      <c r="BZ81" s="959"/>
      <c r="CA81" s="959"/>
      <c r="CB81" s="959"/>
      <c r="CC81" s="959"/>
      <c r="CD81" s="959"/>
      <c r="CE81" s="959"/>
      <c r="CF81" s="959"/>
      <c r="CG81" s="968"/>
      <c r="CH81" s="969"/>
      <c r="CI81" s="970"/>
      <c r="CJ81" s="970"/>
      <c r="CK81" s="970"/>
      <c r="CL81" s="971"/>
      <c r="CM81" s="969"/>
      <c r="CN81" s="970"/>
      <c r="CO81" s="970"/>
      <c r="CP81" s="970"/>
      <c r="CQ81" s="971"/>
      <c r="CR81" s="969"/>
      <c r="CS81" s="970"/>
      <c r="CT81" s="970"/>
      <c r="CU81" s="970"/>
      <c r="CV81" s="971"/>
      <c r="CW81" s="969"/>
      <c r="CX81" s="970"/>
      <c r="CY81" s="970"/>
      <c r="CZ81" s="970"/>
      <c r="DA81" s="971"/>
      <c r="DB81" s="969"/>
      <c r="DC81" s="970"/>
      <c r="DD81" s="970"/>
      <c r="DE81" s="970"/>
      <c r="DF81" s="971"/>
      <c r="DG81" s="969"/>
      <c r="DH81" s="970"/>
      <c r="DI81" s="970"/>
      <c r="DJ81" s="970"/>
      <c r="DK81" s="971"/>
      <c r="DL81" s="969"/>
      <c r="DM81" s="970"/>
      <c r="DN81" s="970"/>
      <c r="DO81" s="970"/>
      <c r="DP81" s="971"/>
      <c r="DQ81" s="969"/>
      <c r="DR81" s="970"/>
      <c r="DS81" s="970"/>
      <c r="DT81" s="970"/>
      <c r="DU81" s="971"/>
      <c r="DV81" s="958"/>
      <c r="DW81" s="959"/>
      <c r="DX81" s="959"/>
      <c r="DY81" s="959"/>
      <c r="DZ81" s="960"/>
      <c r="EA81" s="224"/>
    </row>
    <row r="82" spans="1:131" ht="26.25" customHeight="1" x14ac:dyDescent="0.2">
      <c r="A82" s="232">
        <v>15</v>
      </c>
      <c r="B82" s="987"/>
      <c r="C82" s="988"/>
      <c r="D82" s="988"/>
      <c r="E82" s="988"/>
      <c r="F82" s="988"/>
      <c r="G82" s="988"/>
      <c r="H82" s="988"/>
      <c r="I82" s="988"/>
      <c r="J82" s="988"/>
      <c r="K82" s="988"/>
      <c r="L82" s="988"/>
      <c r="M82" s="988"/>
      <c r="N82" s="988"/>
      <c r="O82" s="988"/>
      <c r="P82" s="989"/>
      <c r="Q82" s="990"/>
      <c r="R82" s="984"/>
      <c r="S82" s="984"/>
      <c r="T82" s="984"/>
      <c r="U82" s="984"/>
      <c r="V82" s="984"/>
      <c r="W82" s="984"/>
      <c r="X82" s="984"/>
      <c r="Y82" s="984"/>
      <c r="Z82" s="984"/>
      <c r="AA82" s="984"/>
      <c r="AB82" s="984"/>
      <c r="AC82" s="984"/>
      <c r="AD82" s="984"/>
      <c r="AE82" s="984"/>
      <c r="AF82" s="984"/>
      <c r="AG82" s="984"/>
      <c r="AH82" s="984"/>
      <c r="AI82" s="984"/>
      <c r="AJ82" s="984"/>
      <c r="AK82" s="984"/>
      <c r="AL82" s="984"/>
      <c r="AM82" s="984"/>
      <c r="AN82" s="984"/>
      <c r="AO82" s="984"/>
      <c r="AP82" s="984"/>
      <c r="AQ82" s="984"/>
      <c r="AR82" s="984"/>
      <c r="AS82" s="984"/>
      <c r="AT82" s="984"/>
      <c r="AU82" s="984"/>
      <c r="AV82" s="984"/>
      <c r="AW82" s="984"/>
      <c r="AX82" s="984"/>
      <c r="AY82" s="984"/>
      <c r="AZ82" s="985"/>
      <c r="BA82" s="985"/>
      <c r="BB82" s="985"/>
      <c r="BC82" s="985"/>
      <c r="BD82" s="986"/>
      <c r="BE82" s="235"/>
      <c r="BF82" s="235"/>
      <c r="BG82" s="235"/>
      <c r="BH82" s="235"/>
      <c r="BI82" s="235"/>
      <c r="BJ82" s="235"/>
      <c r="BK82" s="235"/>
      <c r="BL82" s="235"/>
      <c r="BM82" s="235"/>
      <c r="BN82" s="235"/>
      <c r="BO82" s="235"/>
      <c r="BP82" s="235"/>
      <c r="BQ82" s="232">
        <v>76</v>
      </c>
      <c r="BR82" s="237"/>
      <c r="BS82" s="958"/>
      <c r="BT82" s="959"/>
      <c r="BU82" s="959"/>
      <c r="BV82" s="959"/>
      <c r="BW82" s="959"/>
      <c r="BX82" s="959"/>
      <c r="BY82" s="959"/>
      <c r="BZ82" s="959"/>
      <c r="CA82" s="959"/>
      <c r="CB82" s="959"/>
      <c r="CC82" s="959"/>
      <c r="CD82" s="959"/>
      <c r="CE82" s="959"/>
      <c r="CF82" s="959"/>
      <c r="CG82" s="968"/>
      <c r="CH82" s="969"/>
      <c r="CI82" s="970"/>
      <c r="CJ82" s="970"/>
      <c r="CK82" s="970"/>
      <c r="CL82" s="971"/>
      <c r="CM82" s="969"/>
      <c r="CN82" s="970"/>
      <c r="CO82" s="970"/>
      <c r="CP82" s="970"/>
      <c r="CQ82" s="971"/>
      <c r="CR82" s="969"/>
      <c r="CS82" s="970"/>
      <c r="CT82" s="970"/>
      <c r="CU82" s="970"/>
      <c r="CV82" s="971"/>
      <c r="CW82" s="969"/>
      <c r="CX82" s="970"/>
      <c r="CY82" s="970"/>
      <c r="CZ82" s="970"/>
      <c r="DA82" s="971"/>
      <c r="DB82" s="969"/>
      <c r="DC82" s="970"/>
      <c r="DD82" s="970"/>
      <c r="DE82" s="970"/>
      <c r="DF82" s="971"/>
      <c r="DG82" s="969"/>
      <c r="DH82" s="970"/>
      <c r="DI82" s="970"/>
      <c r="DJ82" s="970"/>
      <c r="DK82" s="971"/>
      <c r="DL82" s="969"/>
      <c r="DM82" s="970"/>
      <c r="DN82" s="970"/>
      <c r="DO82" s="970"/>
      <c r="DP82" s="971"/>
      <c r="DQ82" s="969"/>
      <c r="DR82" s="970"/>
      <c r="DS82" s="970"/>
      <c r="DT82" s="970"/>
      <c r="DU82" s="971"/>
      <c r="DV82" s="958"/>
      <c r="DW82" s="959"/>
      <c r="DX82" s="959"/>
      <c r="DY82" s="959"/>
      <c r="DZ82" s="960"/>
      <c r="EA82" s="224"/>
    </row>
    <row r="83" spans="1:131" ht="26.25" customHeight="1" x14ac:dyDescent="0.2">
      <c r="A83" s="232">
        <v>16</v>
      </c>
      <c r="B83" s="987"/>
      <c r="C83" s="988"/>
      <c r="D83" s="988"/>
      <c r="E83" s="988"/>
      <c r="F83" s="988"/>
      <c r="G83" s="988"/>
      <c r="H83" s="988"/>
      <c r="I83" s="988"/>
      <c r="J83" s="988"/>
      <c r="K83" s="988"/>
      <c r="L83" s="988"/>
      <c r="M83" s="988"/>
      <c r="N83" s="988"/>
      <c r="O83" s="988"/>
      <c r="P83" s="989"/>
      <c r="Q83" s="990"/>
      <c r="R83" s="984"/>
      <c r="S83" s="984"/>
      <c r="T83" s="984"/>
      <c r="U83" s="984"/>
      <c r="V83" s="984"/>
      <c r="W83" s="984"/>
      <c r="X83" s="984"/>
      <c r="Y83" s="984"/>
      <c r="Z83" s="984"/>
      <c r="AA83" s="984"/>
      <c r="AB83" s="984"/>
      <c r="AC83" s="984"/>
      <c r="AD83" s="984"/>
      <c r="AE83" s="984"/>
      <c r="AF83" s="984"/>
      <c r="AG83" s="984"/>
      <c r="AH83" s="984"/>
      <c r="AI83" s="984"/>
      <c r="AJ83" s="984"/>
      <c r="AK83" s="984"/>
      <c r="AL83" s="984"/>
      <c r="AM83" s="984"/>
      <c r="AN83" s="984"/>
      <c r="AO83" s="984"/>
      <c r="AP83" s="984"/>
      <c r="AQ83" s="984"/>
      <c r="AR83" s="984"/>
      <c r="AS83" s="984"/>
      <c r="AT83" s="984"/>
      <c r="AU83" s="984"/>
      <c r="AV83" s="984"/>
      <c r="AW83" s="984"/>
      <c r="AX83" s="984"/>
      <c r="AY83" s="984"/>
      <c r="AZ83" s="985"/>
      <c r="BA83" s="985"/>
      <c r="BB83" s="985"/>
      <c r="BC83" s="985"/>
      <c r="BD83" s="986"/>
      <c r="BE83" s="235"/>
      <c r="BF83" s="235"/>
      <c r="BG83" s="235"/>
      <c r="BH83" s="235"/>
      <c r="BI83" s="235"/>
      <c r="BJ83" s="235"/>
      <c r="BK83" s="235"/>
      <c r="BL83" s="235"/>
      <c r="BM83" s="235"/>
      <c r="BN83" s="235"/>
      <c r="BO83" s="235"/>
      <c r="BP83" s="235"/>
      <c r="BQ83" s="232">
        <v>77</v>
      </c>
      <c r="BR83" s="237"/>
      <c r="BS83" s="958"/>
      <c r="BT83" s="959"/>
      <c r="BU83" s="959"/>
      <c r="BV83" s="959"/>
      <c r="BW83" s="959"/>
      <c r="BX83" s="959"/>
      <c r="BY83" s="959"/>
      <c r="BZ83" s="959"/>
      <c r="CA83" s="959"/>
      <c r="CB83" s="959"/>
      <c r="CC83" s="959"/>
      <c r="CD83" s="959"/>
      <c r="CE83" s="959"/>
      <c r="CF83" s="959"/>
      <c r="CG83" s="968"/>
      <c r="CH83" s="969"/>
      <c r="CI83" s="970"/>
      <c r="CJ83" s="970"/>
      <c r="CK83" s="970"/>
      <c r="CL83" s="971"/>
      <c r="CM83" s="969"/>
      <c r="CN83" s="970"/>
      <c r="CO83" s="970"/>
      <c r="CP83" s="970"/>
      <c r="CQ83" s="971"/>
      <c r="CR83" s="969"/>
      <c r="CS83" s="970"/>
      <c r="CT83" s="970"/>
      <c r="CU83" s="970"/>
      <c r="CV83" s="971"/>
      <c r="CW83" s="969"/>
      <c r="CX83" s="970"/>
      <c r="CY83" s="970"/>
      <c r="CZ83" s="970"/>
      <c r="DA83" s="971"/>
      <c r="DB83" s="969"/>
      <c r="DC83" s="970"/>
      <c r="DD83" s="970"/>
      <c r="DE83" s="970"/>
      <c r="DF83" s="971"/>
      <c r="DG83" s="969"/>
      <c r="DH83" s="970"/>
      <c r="DI83" s="970"/>
      <c r="DJ83" s="970"/>
      <c r="DK83" s="971"/>
      <c r="DL83" s="969"/>
      <c r="DM83" s="970"/>
      <c r="DN83" s="970"/>
      <c r="DO83" s="970"/>
      <c r="DP83" s="971"/>
      <c r="DQ83" s="969"/>
      <c r="DR83" s="970"/>
      <c r="DS83" s="970"/>
      <c r="DT83" s="970"/>
      <c r="DU83" s="971"/>
      <c r="DV83" s="958"/>
      <c r="DW83" s="959"/>
      <c r="DX83" s="959"/>
      <c r="DY83" s="959"/>
      <c r="DZ83" s="960"/>
      <c r="EA83" s="224"/>
    </row>
    <row r="84" spans="1:131" ht="26.25" customHeight="1" x14ac:dyDescent="0.2">
      <c r="A84" s="232">
        <v>17</v>
      </c>
      <c r="B84" s="987"/>
      <c r="C84" s="988"/>
      <c r="D84" s="988"/>
      <c r="E84" s="988"/>
      <c r="F84" s="988"/>
      <c r="G84" s="988"/>
      <c r="H84" s="988"/>
      <c r="I84" s="988"/>
      <c r="J84" s="988"/>
      <c r="K84" s="988"/>
      <c r="L84" s="988"/>
      <c r="M84" s="988"/>
      <c r="N84" s="988"/>
      <c r="O84" s="988"/>
      <c r="P84" s="989"/>
      <c r="Q84" s="990"/>
      <c r="R84" s="984"/>
      <c r="S84" s="984"/>
      <c r="T84" s="984"/>
      <c r="U84" s="984"/>
      <c r="V84" s="984"/>
      <c r="W84" s="984"/>
      <c r="X84" s="984"/>
      <c r="Y84" s="984"/>
      <c r="Z84" s="984"/>
      <c r="AA84" s="984"/>
      <c r="AB84" s="984"/>
      <c r="AC84" s="984"/>
      <c r="AD84" s="984"/>
      <c r="AE84" s="984"/>
      <c r="AF84" s="984"/>
      <c r="AG84" s="984"/>
      <c r="AH84" s="984"/>
      <c r="AI84" s="984"/>
      <c r="AJ84" s="984"/>
      <c r="AK84" s="984"/>
      <c r="AL84" s="984"/>
      <c r="AM84" s="984"/>
      <c r="AN84" s="984"/>
      <c r="AO84" s="984"/>
      <c r="AP84" s="984"/>
      <c r="AQ84" s="984"/>
      <c r="AR84" s="984"/>
      <c r="AS84" s="984"/>
      <c r="AT84" s="984"/>
      <c r="AU84" s="984"/>
      <c r="AV84" s="984"/>
      <c r="AW84" s="984"/>
      <c r="AX84" s="984"/>
      <c r="AY84" s="984"/>
      <c r="AZ84" s="985"/>
      <c r="BA84" s="985"/>
      <c r="BB84" s="985"/>
      <c r="BC84" s="985"/>
      <c r="BD84" s="986"/>
      <c r="BE84" s="235"/>
      <c r="BF84" s="235"/>
      <c r="BG84" s="235"/>
      <c r="BH84" s="235"/>
      <c r="BI84" s="235"/>
      <c r="BJ84" s="235"/>
      <c r="BK84" s="235"/>
      <c r="BL84" s="235"/>
      <c r="BM84" s="235"/>
      <c r="BN84" s="235"/>
      <c r="BO84" s="235"/>
      <c r="BP84" s="235"/>
      <c r="BQ84" s="232">
        <v>78</v>
      </c>
      <c r="BR84" s="237"/>
      <c r="BS84" s="958"/>
      <c r="BT84" s="959"/>
      <c r="BU84" s="959"/>
      <c r="BV84" s="959"/>
      <c r="BW84" s="959"/>
      <c r="BX84" s="959"/>
      <c r="BY84" s="959"/>
      <c r="BZ84" s="959"/>
      <c r="CA84" s="959"/>
      <c r="CB84" s="959"/>
      <c r="CC84" s="959"/>
      <c r="CD84" s="959"/>
      <c r="CE84" s="959"/>
      <c r="CF84" s="959"/>
      <c r="CG84" s="968"/>
      <c r="CH84" s="969"/>
      <c r="CI84" s="970"/>
      <c r="CJ84" s="970"/>
      <c r="CK84" s="970"/>
      <c r="CL84" s="971"/>
      <c r="CM84" s="969"/>
      <c r="CN84" s="970"/>
      <c r="CO84" s="970"/>
      <c r="CP84" s="970"/>
      <c r="CQ84" s="971"/>
      <c r="CR84" s="969"/>
      <c r="CS84" s="970"/>
      <c r="CT84" s="970"/>
      <c r="CU84" s="970"/>
      <c r="CV84" s="971"/>
      <c r="CW84" s="969"/>
      <c r="CX84" s="970"/>
      <c r="CY84" s="970"/>
      <c r="CZ84" s="970"/>
      <c r="DA84" s="971"/>
      <c r="DB84" s="969"/>
      <c r="DC84" s="970"/>
      <c r="DD84" s="970"/>
      <c r="DE84" s="970"/>
      <c r="DF84" s="971"/>
      <c r="DG84" s="969"/>
      <c r="DH84" s="970"/>
      <c r="DI84" s="970"/>
      <c r="DJ84" s="970"/>
      <c r="DK84" s="971"/>
      <c r="DL84" s="969"/>
      <c r="DM84" s="970"/>
      <c r="DN84" s="970"/>
      <c r="DO84" s="970"/>
      <c r="DP84" s="971"/>
      <c r="DQ84" s="969"/>
      <c r="DR84" s="970"/>
      <c r="DS84" s="970"/>
      <c r="DT84" s="970"/>
      <c r="DU84" s="971"/>
      <c r="DV84" s="958"/>
      <c r="DW84" s="959"/>
      <c r="DX84" s="959"/>
      <c r="DY84" s="959"/>
      <c r="DZ84" s="960"/>
      <c r="EA84" s="224"/>
    </row>
    <row r="85" spans="1:131" ht="26.25" customHeight="1" x14ac:dyDescent="0.2">
      <c r="A85" s="232">
        <v>18</v>
      </c>
      <c r="B85" s="987"/>
      <c r="C85" s="988"/>
      <c r="D85" s="988"/>
      <c r="E85" s="988"/>
      <c r="F85" s="988"/>
      <c r="G85" s="988"/>
      <c r="H85" s="988"/>
      <c r="I85" s="988"/>
      <c r="J85" s="988"/>
      <c r="K85" s="988"/>
      <c r="L85" s="988"/>
      <c r="M85" s="988"/>
      <c r="N85" s="988"/>
      <c r="O85" s="988"/>
      <c r="P85" s="989"/>
      <c r="Q85" s="990"/>
      <c r="R85" s="984"/>
      <c r="S85" s="984"/>
      <c r="T85" s="984"/>
      <c r="U85" s="984"/>
      <c r="V85" s="984"/>
      <c r="W85" s="984"/>
      <c r="X85" s="984"/>
      <c r="Y85" s="984"/>
      <c r="Z85" s="984"/>
      <c r="AA85" s="984"/>
      <c r="AB85" s="984"/>
      <c r="AC85" s="984"/>
      <c r="AD85" s="984"/>
      <c r="AE85" s="984"/>
      <c r="AF85" s="984"/>
      <c r="AG85" s="984"/>
      <c r="AH85" s="984"/>
      <c r="AI85" s="984"/>
      <c r="AJ85" s="984"/>
      <c r="AK85" s="984"/>
      <c r="AL85" s="984"/>
      <c r="AM85" s="984"/>
      <c r="AN85" s="984"/>
      <c r="AO85" s="984"/>
      <c r="AP85" s="984"/>
      <c r="AQ85" s="984"/>
      <c r="AR85" s="984"/>
      <c r="AS85" s="984"/>
      <c r="AT85" s="984"/>
      <c r="AU85" s="984"/>
      <c r="AV85" s="984"/>
      <c r="AW85" s="984"/>
      <c r="AX85" s="984"/>
      <c r="AY85" s="984"/>
      <c r="AZ85" s="985"/>
      <c r="BA85" s="985"/>
      <c r="BB85" s="985"/>
      <c r="BC85" s="985"/>
      <c r="BD85" s="986"/>
      <c r="BE85" s="235"/>
      <c r="BF85" s="235"/>
      <c r="BG85" s="235"/>
      <c r="BH85" s="235"/>
      <c r="BI85" s="235"/>
      <c r="BJ85" s="235"/>
      <c r="BK85" s="235"/>
      <c r="BL85" s="235"/>
      <c r="BM85" s="235"/>
      <c r="BN85" s="235"/>
      <c r="BO85" s="235"/>
      <c r="BP85" s="235"/>
      <c r="BQ85" s="232">
        <v>79</v>
      </c>
      <c r="BR85" s="237"/>
      <c r="BS85" s="958"/>
      <c r="BT85" s="959"/>
      <c r="BU85" s="959"/>
      <c r="BV85" s="959"/>
      <c r="BW85" s="959"/>
      <c r="BX85" s="959"/>
      <c r="BY85" s="959"/>
      <c r="BZ85" s="959"/>
      <c r="CA85" s="959"/>
      <c r="CB85" s="959"/>
      <c r="CC85" s="959"/>
      <c r="CD85" s="959"/>
      <c r="CE85" s="959"/>
      <c r="CF85" s="959"/>
      <c r="CG85" s="968"/>
      <c r="CH85" s="969"/>
      <c r="CI85" s="970"/>
      <c r="CJ85" s="970"/>
      <c r="CK85" s="970"/>
      <c r="CL85" s="971"/>
      <c r="CM85" s="969"/>
      <c r="CN85" s="970"/>
      <c r="CO85" s="970"/>
      <c r="CP85" s="970"/>
      <c r="CQ85" s="971"/>
      <c r="CR85" s="969"/>
      <c r="CS85" s="970"/>
      <c r="CT85" s="970"/>
      <c r="CU85" s="970"/>
      <c r="CV85" s="971"/>
      <c r="CW85" s="969"/>
      <c r="CX85" s="970"/>
      <c r="CY85" s="970"/>
      <c r="CZ85" s="970"/>
      <c r="DA85" s="971"/>
      <c r="DB85" s="969"/>
      <c r="DC85" s="970"/>
      <c r="DD85" s="970"/>
      <c r="DE85" s="970"/>
      <c r="DF85" s="971"/>
      <c r="DG85" s="969"/>
      <c r="DH85" s="970"/>
      <c r="DI85" s="970"/>
      <c r="DJ85" s="970"/>
      <c r="DK85" s="971"/>
      <c r="DL85" s="969"/>
      <c r="DM85" s="970"/>
      <c r="DN85" s="970"/>
      <c r="DO85" s="970"/>
      <c r="DP85" s="971"/>
      <c r="DQ85" s="969"/>
      <c r="DR85" s="970"/>
      <c r="DS85" s="970"/>
      <c r="DT85" s="970"/>
      <c r="DU85" s="971"/>
      <c r="DV85" s="958"/>
      <c r="DW85" s="959"/>
      <c r="DX85" s="959"/>
      <c r="DY85" s="959"/>
      <c r="DZ85" s="960"/>
      <c r="EA85" s="224"/>
    </row>
    <row r="86" spans="1:131" ht="26.25" customHeight="1" x14ac:dyDescent="0.2">
      <c r="A86" s="232">
        <v>19</v>
      </c>
      <c r="B86" s="987"/>
      <c r="C86" s="988"/>
      <c r="D86" s="988"/>
      <c r="E86" s="988"/>
      <c r="F86" s="988"/>
      <c r="G86" s="988"/>
      <c r="H86" s="988"/>
      <c r="I86" s="988"/>
      <c r="J86" s="988"/>
      <c r="K86" s="988"/>
      <c r="L86" s="988"/>
      <c r="M86" s="988"/>
      <c r="N86" s="988"/>
      <c r="O86" s="988"/>
      <c r="P86" s="989"/>
      <c r="Q86" s="990"/>
      <c r="R86" s="984"/>
      <c r="S86" s="984"/>
      <c r="T86" s="984"/>
      <c r="U86" s="984"/>
      <c r="V86" s="984"/>
      <c r="W86" s="984"/>
      <c r="X86" s="984"/>
      <c r="Y86" s="984"/>
      <c r="Z86" s="984"/>
      <c r="AA86" s="984"/>
      <c r="AB86" s="984"/>
      <c r="AC86" s="984"/>
      <c r="AD86" s="984"/>
      <c r="AE86" s="984"/>
      <c r="AF86" s="984"/>
      <c r="AG86" s="984"/>
      <c r="AH86" s="984"/>
      <c r="AI86" s="984"/>
      <c r="AJ86" s="984"/>
      <c r="AK86" s="984"/>
      <c r="AL86" s="984"/>
      <c r="AM86" s="984"/>
      <c r="AN86" s="984"/>
      <c r="AO86" s="984"/>
      <c r="AP86" s="984"/>
      <c r="AQ86" s="984"/>
      <c r="AR86" s="984"/>
      <c r="AS86" s="984"/>
      <c r="AT86" s="984"/>
      <c r="AU86" s="984"/>
      <c r="AV86" s="984"/>
      <c r="AW86" s="984"/>
      <c r="AX86" s="984"/>
      <c r="AY86" s="984"/>
      <c r="AZ86" s="985"/>
      <c r="BA86" s="985"/>
      <c r="BB86" s="985"/>
      <c r="BC86" s="985"/>
      <c r="BD86" s="986"/>
      <c r="BE86" s="235"/>
      <c r="BF86" s="235"/>
      <c r="BG86" s="235"/>
      <c r="BH86" s="235"/>
      <c r="BI86" s="235"/>
      <c r="BJ86" s="235"/>
      <c r="BK86" s="235"/>
      <c r="BL86" s="235"/>
      <c r="BM86" s="235"/>
      <c r="BN86" s="235"/>
      <c r="BO86" s="235"/>
      <c r="BP86" s="235"/>
      <c r="BQ86" s="232">
        <v>80</v>
      </c>
      <c r="BR86" s="237"/>
      <c r="BS86" s="958"/>
      <c r="BT86" s="959"/>
      <c r="BU86" s="959"/>
      <c r="BV86" s="959"/>
      <c r="BW86" s="959"/>
      <c r="BX86" s="959"/>
      <c r="BY86" s="959"/>
      <c r="BZ86" s="959"/>
      <c r="CA86" s="959"/>
      <c r="CB86" s="959"/>
      <c r="CC86" s="959"/>
      <c r="CD86" s="959"/>
      <c r="CE86" s="959"/>
      <c r="CF86" s="959"/>
      <c r="CG86" s="968"/>
      <c r="CH86" s="969"/>
      <c r="CI86" s="970"/>
      <c r="CJ86" s="970"/>
      <c r="CK86" s="970"/>
      <c r="CL86" s="971"/>
      <c r="CM86" s="969"/>
      <c r="CN86" s="970"/>
      <c r="CO86" s="970"/>
      <c r="CP86" s="970"/>
      <c r="CQ86" s="971"/>
      <c r="CR86" s="969"/>
      <c r="CS86" s="970"/>
      <c r="CT86" s="970"/>
      <c r="CU86" s="970"/>
      <c r="CV86" s="971"/>
      <c r="CW86" s="969"/>
      <c r="CX86" s="970"/>
      <c r="CY86" s="970"/>
      <c r="CZ86" s="970"/>
      <c r="DA86" s="971"/>
      <c r="DB86" s="969"/>
      <c r="DC86" s="970"/>
      <c r="DD86" s="970"/>
      <c r="DE86" s="970"/>
      <c r="DF86" s="971"/>
      <c r="DG86" s="969"/>
      <c r="DH86" s="970"/>
      <c r="DI86" s="970"/>
      <c r="DJ86" s="970"/>
      <c r="DK86" s="971"/>
      <c r="DL86" s="969"/>
      <c r="DM86" s="970"/>
      <c r="DN86" s="970"/>
      <c r="DO86" s="970"/>
      <c r="DP86" s="971"/>
      <c r="DQ86" s="969"/>
      <c r="DR86" s="970"/>
      <c r="DS86" s="970"/>
      <c r="DT86" s="970"/>
      <c r="DU86" s="971"/>
      <c r="DV86" s="958"/>
      <c r="DW86" s="959"/>
      <c r="DX86" s="959"/>
      <c r="DY86" s="959"/>
      <c r="DZ86" s="960"/>
      <c r="EA86" s="224"/>
    </row>
    <row r="87" spans="1:131" ht="26.25" customHeight="1" x14ac:dyDescent="0.2">
      <c r="A87" s="238">
        <v>20</v>
      </c>
      <c r="B87" s="977"/>
      <c r="C87" s="978"/>
      <c r="D87" s="978"/>
      <c r="E87" s="978"/>
      <c r="F87" s="978"/>
      <c r="G87" s="978"/>
      <c r="H87" s="978"/>
      <c r="I87" s="978"/>
      <c r="J87" s="978"/>
      <c r="K87" s="978"/>
      <c r="L87" s="978"/>
      <c r="M87" s="978"/>
      <c r="N87" s="978"/>
      <c r="O87" s="978"/>
      <c r="P87" s="979"/>
      <c r="Q87" s="980"/>
      <c r="R87" s="981"/>
      <c r="S87" s="981"/>
      <c r="T87" s="981"/>
      <c r="U87" s="981"/>
      <c r="V87" s="981"/>
      <c r="W87" s="981"/>
      <c r="X87" s="981"/>
      <c r="Y87" s="981"/>
      <c r="Z87" s="981"/>
      <c r="AA87" s="981"/>
      <c r="AB87" s="981"/>
      <c r="AC87" s="981"/>
      <c r="AD87" s="981"/>
      <c r="AE87" s="981"/>
      <c r="AF87" s="981"/>
      <c r="AG87" s="981"/>
      <c r="AH87" s="981"/>
      <c r="AI87" s="981"/>
      <c r="AJ87" s="981"/>
      <c r="AK87" s="981"/>
      <c r="AL87" s="981"/>
      <c r="AM87" s="981"/>
      <c r="AN87" s="981"/>
      <c r="AO87" s="981"/>
      <c r="AP87" s="981"/>
      <c r="AQ87" s="981"/>
      <c r="AR87" s="981"/>
      <c r="AS87" s="981"/>
      <c r="AT87" s="981"/>
      <c r="AU87" s="981"/>
      <c r="AV87" s="981"/>
      <c r="AW87" s="981"/>
      <c r="AX87" s="981"/>
      <c r="AY87" s="981"/>
      <c r="AZ87" s="982"/>
      <c r="BA87" s="982"/>
      <c r="BB87" s="982"/>
      <c r="BC87" s="982"/>
      <c r="BD87" s="983"/>
      <c r="BE87" s="235"/>
      <c r="BF87" s="235"/>
      <c r="BG87" s="235"/>
      <c r="BH87" s="235"/>
      <c r="BI87" s="235"/>
      <c r="BJ87" s="235"/>
      <c r="BK87" s="235"/>
      <c r="BL87" s="235"/>
      <c r="BM87" s="235"/>
      <c r="BN87" s="235"/>
      <c r="BO87" s="235"/>
      <c r="BP87" s="235"/>
      <c r="BQ87" s="232">
        <v>81</v>
      </c>
      <c r="BR87" s="237"/>
      <c r="BS87" s="958"/>
      <c r="BT87" s="959"/>
      <c r="BU87" s="959"/>
      <c r="BV87" s="959"/>
      <c r="BW87" s="959"/>
      <c r="BX87" s="959"/>
      <c r="BY87" s="959"/>
      <c r="BZ87" s="959"/>
      <c r="CA87" s="959"/>
      <c r="CB87" s="959"/>
      <c r="CC87" s="959"/>
      <c r="CD87" s="959"/>
      <c r="CE87" s="959"/>
      <c r="CF87" s="959"/>
      <c r="CG87" s="968"/>
      <c r="CH87" s="969"/>
      <c r="CI87" s="970"/>
      <c r="CJ87" s="970"/>
      <c r="CK87" s="970"/>
      <c r="CL87" s="971"/>
      <c r="CM87" s="969"/>
      <c r="CN87" s="970"/>
      <c r="CO87" s="970"/>
      <c r="CP87" s="970"/>
      <c r="CQ87" s="971"/>
      <c r="CR87" s="969"/>
      <c r="CS87" s="970"/>
      <c r="CT87" s="970"/>
      <c r="CU87" s="970"/>
      <c r="CV87" s="971"/>
      <c r="CW87" s="969"/>
      <c r="CX87" s="970"/>
      <c r="CY87" s="970"/>
      <c r="CZ87" s="970"/>
      <c r="DA87" s="971"/>
      <c r="DB87" s="969"/>
      <c r="DC87" s="970"/>
      <c r="DD87" s="970"/>
      <c r="DE87" s="970"/>
      <c r="DF87" s="971"/>
      <c r="DG87" s="969"/>
      <c r="DH87" s="970"/>
      <c r="DI87" s="970"/>
      <c r="DJ87" s="970"/>
      <c r="DK87" s="971"/>
      <c r="DL87" s="969"/>
      <c r="DM87" s="970"/>
      <c r="DN87" s="970"/>
      <c r="DO87" s="970"/>
      <c r="DP87" s="971"/>
      <c r="DQ87" s="969"/>
      <c r="DR87" s="970"/>
      <c r="DS87" s="970"/>
      <c r="DT87" s="970"/>
      <c r="DU87" s="971"/>
      <c r="DV87" s="958"/>
      <c r="DW87" s="959"/>
      <c r="DX87" s="959"/>
      <c r="DY87" s="959"/>
      <c r="DZ87" s="960"/>
      <c r="EA87" s="224"/>
    </row>
    <row r="88" spans="1:131" ht="26.25" customHeight="1" thickBot="1" x14ac:dyDescent="0.25">
      <c r="A88" s="234" t="s">
        <v>391</v>
      </c>
      <c r="B88" s="950" t="s">
        <v>416</v>
      </c>
      <c r="C88" s="951"/>
      <c r="D88" s="951"/>
      <c r="E88" s="951"/>
      <c r="F88" s="951"/>
      <c r="G88" s="951"/>
      <c r="H88" s="951"/>
      <c r="I88" s="951"/>
      <c r="J88" s="951"/>
      <c r="K88" s="951"/>
      <c r="L88" s="951"/>
      <c r="M88" s="951"/>
      <c r="N88" s="951"/>
      <c r="O88" s="951"/>
      <c r="P88" s="961"/>
      <c r="Q88" s="975"/>
      <c r="R88" s="976"/>
      <c r="S88" s="976"/>
      <c r="T88" s="976"/>
      <c r="U88" s="976"/>
      <c r="V88" s="976"/>
      <c r="W88" s="976"/>
      <c r="X88" s="976"/>
      <c r="Y88" s="976"/>
      <c r="Z88" s="976"/>
      <c r="AA88" s="976"/>
      <c r="AB88" s="976"/>
      <c r="AC88" s="976"/>
      <c r="AD88" s="976"/>
      <c r="AE88" s="976"/>
      <c r="AF88" s="972">
        <v>9287</v>
      </c>
      <c r="AG88" s="972"/>
      <c r="AH88" s="972"/>
      <c r="AI88" s="972"/>
      <c r="AJ88" s="972"/>
      <c r="AK88" s="976"/>
      <c r="AL88" s="976"/>
      <c r="AM88" s="976"/>
      <c r="AN88" s="976"/>
      <c r="AO88" s="976"/>
      <c r="AP88" s="972">
        <v>5446</v>
      </c>
      <c r="AQ88" s="972"/>
      <c r="AR88" s="972"/>
      <c r="AS88" s="972"/>
      <c r="AT88" s="972"/>
      <c r="AU88" s="972">
        <v>260</v>
      </c>
      <c r="AV88" s="972"/>
      <c r="AW88" s="972"/>
      <c r="AX88" s="972"/>
      <c r="AY88" s="972"/>
      <c r="AZ88" s="973"/>
      <c r="BA88" s="973"/>
      <c r="BB88" s="973"/>
      <c r="BC88" s="973"/>
      <c r="BD88" s="974"/>
      <c r="BE88" s="235"/>
      <c r="BF88" s="235"/>
      <c r="BG88" s="235"/>
      <c r="BH88" s="235"/>
      <c r="BI88" s="235"/>
      <c r="BJ88" s="235"/>
      <c r="BK88" s="235"/>
      <c r="BL88" s="235"/>
      <c r="BM88" s="235"/>
      <c r="BN88" s="235"/>
      <c r="BO88" s="235"/>
      <c r="BP88" s="235"/>
      <c r="BQ88" s="232">
        <v>82</v>
      </c>
      <c r="BR88" s="237"/>
      <c r="BS88" s="958"/>
      <c r="BT88" s="959"/>
      <c r="BU88" s="959"/>
      <c r="BV88" s="959"/>
      <c r="BW88" s="959"/>
      <c r="BX88" s="959"/>
      <c r="BY88" s="959"/>
      <c r="BZ88" s="959"/>
      <c r="CA88" s="959"/>
      <c r="CB88" s="959"/>
      <c r="CC88" s="959"/>
      <c r="CD88" s="959"/>
      <c r="CE88" s="959"/>
      <c r="CF88" s="959"/>
      <c r="CG88" s="968"/>
      <c r="CH88" s="969"/>
      <c r="CI88" s="970"/>
      <c r="CJ88" s="970"/>
      <c r="CK88" s="970"/>
      <c r="CL88" s="971"/>
      <c r="CM88" s="969"/>
      <c r="CN88" s="970"/>
      <c r="CO88" s="970"/>
      <c r="CP88" s="970"/>
      <c r="CQ88" s="971"/>
      <c r="CR88" s="969"/>
      <c r="CS88" s="970"/>
      <c r="CT88" s="970"/>
      <c r="CU88" s="970"/>
      <c r="CV88" s="971"/>
      <c r="CW88" s="969"/>
      <c r="CX88" s="970"/>
      <c r="CY88" s="970"/>
      <c r="CZ88" s="970"/>
      <c r="DA88" s="971"/>
      <c r="DB88" s="969"/>
      <c r="DC88" s="970"/>
      <c r="DD88" s="970"/>
      <c r="DE88" s="970"/>
      <c r="DF88" s="971"/>
      <c r="DG88" s="969"/>
      <c r="DH88" s="970"/>
      <c r="DI88" s="970"/>
      <c r="DJ88" s="970"/>
      <c r="DK88" s="971"/>
      <c r="DL88" s="969"/>
      <c r="DM88" s="970"/>
      <c r="DN88" s="970"/>
      <c r="DO88" s="970"/>
      <c r="DP88" s="971"/>
      <c r="DQ88" s="969"/>
      <c r="DR88" s="970"/>
      <c r="DS88" s="970"/>
      <c r="DT88" s="970"/>
      <c r="DU88" s="971"/>
      <c r="DV88" s="958"/>
      <c r="DW88" s="959"/>
      <c r="DX88" s="959"/>
      <c r="DY88" s="959"/>
      <c r="DZ88" s="960"/>
      <c r="EA88" s="224"/>
    </row>
    <row r="89" spans="1:131" ht="26.25" hidden="1" customHeight="1" x14ac:dyDescent="0.2">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958"/>
      <c r="BT89" s="959"/>
      <c r="BU89" s="959"/>
      <c r="BV89" s="959"/>
      <c r="BW89" s="959"/>
      <c r="BX89" s="959"/>
      <c r="BY89" s="959"/>
      <c r="BZ89" s="959"/>
      <c r="CA89" s="959"/>
      <c r="CB89" s="959"/>
      <c r="CC89" s="959"/>
      <c r="CD89" s="959"/>
      <c r="CE89" s="959"/>
      <c r="CF89" s="959"/>
      <c r="CG89" s="968"/>
      <c r="CH89" s="969"/>
      <c r="CI89" s="970"/>
      <c r="CJ89" s="970"/>
      <c r="CK89" s="970"/>
      <c r="CL89" s="971"/>
      <c r="CM89" s="969"/>
      <c r="CN89" s="970"/>
      <c r="CO89" s="970"/>
      <c r="CP89" s="970"/>
      <c r="CQ89" s="971"/>
      <c r="CR89" s="969"/>
      <c r="CS89" s="970"/>
      <c r="CT89" s="970"/>
      <c r="CU89" s="970"/>
      <c r="CV89" s="971"/>
      <c r="CW89" s="969"/>
      <c r="CX89" s="970"/>
      <c r="CY89" s="970"/>
      <c r="CZ89" s="970"/>
      <c r="DA89" s="971"/>
      <c r="DB89" s="969"/>
      <c r="DC89" s="970"/>
      <c r="DD89" s="970"/>
      <c r="DE89" s="970"/>
      <c r="DF89" s="971"/>
      <c r="DG89" s="969"/>
      <c r="DH89" s="970"/>
      <c r="DI89" s="970"/>
      <c r="DJ89" s="970"/>
      <c r="DK89" s="971"/>
      <c r="DL89" s="969"/>
      <c r="DM89" s="970"/>
      <c r="DN89" s="970"/>
      <c r="DO89" s="970"/>
      <c r="DP89" s="971"/>
      <c r="DQ89" s="969"/>
      <c r="DR89" s="970"/>
      <c r="DS89" s="970"/>
      <c r="DT89" s="970"/>
      <c r="DU89" s="971"/>
      <c r="DV89" s="958"/>
      <c r="DW89" s="959"/>
      <c r="DX89" s="959"/>
      <c r="DY89" s="959"/>
      <c r="DZ89" s="960"/>
      <c r="EA89" s="224"/>
    </row>
    <row r="90" spans="1:131" ht="26.25" hidden="1" customHeight="1" x14ac:dyDescent="0.2">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958"/>
      <c r="BT90" s="959"/>
      <c r="BU90" s="959"/>
      <c r="BV90" s="959"/>
      <c r="BW90" s="959"/>
      <c r="BX90" s="959"/>
      <c r="BY90" s="959"/>
      <c r="BZ90" s="959"/>
      <c r="CA90" s="959"/>
      <c r="CB90" s="959"/>
      <c r="CC90" s="959"/>
      <c r="CD90" s="959"/>
      <c r="CE90" s="959"/>
      <c r="CF90" s="959"/>
      <c r="CG90" s="968"/>
      <c r="CH90" s="969"/>
      <c r="CI90" s="970"/>
      <c r="CJ90" s="970"/>
      <c r="CK90" s="970"/>
      <c r="CL90" s="971"/>
      <c r="CM90" s="969"/>
      <c r="CN90" s="970"/>
      <c r="CO90" s="970"/>
      <c r="CP90" s="970"/>
      <c r="CQ90" s="971"/>
      <c r="CR90" s="969"/>
      <c r="CS90" s="970"/>
      <c r="CT90" s="970"/>
      <c r="CU90" s="970"/>
      <c r="CV90" s="971"/>
      <c r="CW90" s="969"/>
      <c r="CX90" s="970"/>
      <c r="CY90" s="970"/>
      <c r="CZ90" s="970"/>
      <c r="DA90" s="971"/>
      <c r="DB90" s="969"/>
      <c r="DC90" s="970"/>
      <c r="DD90" s="970"/>
      <c r="DE90" s="970"/>
      <c r="DF90" s="971"/>
      <c r="DG90" s="969"/>
      <c r="DH90" s="970"/>
      <c r="DI90" s="970"/>
      <c r="DJ90" s="970"/>
      <c r="DK90" s="971"/>
      <c r="DL90" s="969"/>
      <c r="DM90" s="970"/>
      <c r="DN90" s="970"/>
      <c r="DO90" s="970"/>
      <c r="DP90" s="971"/>
      <c r="DQ90" s="969"/>
      <c r="DR90" s="970"/>
      <c r="DS90" s="970"/>
      <c r="DT90" s="970"/>
      <c r="DU90" s="971"/>
      <c r="DV90" s="958"/>
      <c r="DW90" s="959"/>
      <c r="DX90" s="959"/>
      <c r="DY90" s="959"/>
      <c r="DZ90" s="960"/>
      <c r="EA90" s="224"/>
    </row>
    <row r="91" spans="1:131" ht="26.25" hidden="1" customHeight="1" x14ac:dyDescent="0.2">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958"/>
      <c r="BT91" s="959"/>
      <c r="BU91" s="959"/>
      <c r="BV91" s="959"/>
      <c r="BW91" s="959"/>
      <c r="BX91" s="959"/>
      <c r="BY91" s="959"/>
      <c r="BZ91" s="959"/>
      <c r="CA91" s="959"/>
      <c r="CB91" s="959"/>
      <c r="CC91" s="959"/>
      <c r="CD91" s="959"/>
      <c r="CE91" s="959"/>
      <c r="CF91" s="959"/>
      <c r="CG91" s="968"/>
      <c r="CH91" s="969"/>
      <c r="CI91" s="970"/>
      <c r="CJ91" s="970"/>
      <c r="CK91" s="970"/>
      <c r="CL91" s="971"/>
      <c r="CM91" s="969"/>
      <c r="CN91" s="970"/>
      <c r="CO91" s="970"/>
      <c r="CP91" s="970"/>
      <c r="CQ91" s="971"/>
      <c r="CR91" s="969"/>
      <c r="CS91" s="970"/>
      <c r="CT91" s="970"/>
      <c r="CU91" s="970"/>
      <c r="CV91" s="971"/>
      <c r="CW91" s="969"/>
      <c r="CX91" s="970"/>
      <c r="CY91" s="970"/>
      <c r="CZ91" s="970"/>
      <c r="DA91" s="971"/>
      <c r="DB91" s="969"/>
      <c r="DC91" s="970"/>
      <c r="DD91" s="970"/>
      <c r="DE91" s="970"/>
      <c r="DF91" s="971"/>
      <c r="DG91" s="969"/>
      <c r="DH91" s="970"/>
      <c r="DI91" s="970"/>
      <c r="DJ91" s="970"/>
      <c r="DK91" s="971"/>
      <c r="DL91" s="969"/>
      <c r="DM91" s="970"/>
      <c r="DN91" s="970"/>
      <c r="DO91" s="970"/>
      <c r="DP91" s="971"/>
      <c r="DQ91" s="969"/>
      <c r="DR91" s="970"/>
      <c r="DS91" s="970"/>
      <c r="DT91" s="970"/>
      <c r="DU91" s="971"/>
      <c r="DV91" s="958"/>
      <c r="DW91" s="959"/>
      <c r="DX91" s="959"/>
      <c r="DY91" s="959"/>
      <c r="DZ91" s="960"/>
      <c r="EA91" s="224"/>
    </row>
    <row r="92" spans="1:131" ht="26.25" hidden="1" customHeight="1" x14ac:dyDescent="0.2">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958"/>
      <c r="BT92" s="959"/>
      <c r="BU92" s="959"/>
      <c r="BV92" s="959"/>
      <c r="BW92" s="959"/>
      <c r="BX92" s="959"/>
      <c r="BY92" s="959"/>
      <c r="BZ92" s="959"/>
      <c r="CA92" s="959"/>
      <c r="CB92" s="959"/>
      <c r="CC92" s="959"/>
      <c r="CD92" s="959"/>
      <c r="CE92" s="959"/>
      <c r="CF92" s="959"/>
      <c r="CG92" s="968"/>
      <c r="CH92" s="969"/>
      <c r="CI92" s="970"/>
      <c r="CJ92" s="970"/>
      <c r="CK92" s="970"/>
      <c r="CL92" s="971"/>
      <c r="CM92" s="969"/>
      <c r="CN92" s="970"/>
      <c r="CO92" s="970"/>
      <c r="CP92" s="970"/>
      <c r="CQ92" s="971"/>
      <c r="CR92" s="969"/>
      <c r="CS92" s="970"/>
      <c r="CT92" s="970"/>
      <c r="CU92" s="970"/>
      <c r="CV92" s="971"/>
      <c r="CW92" s="969"/>
      <c r="CX92" s="970"/>
      <c r="CY92" s="970"/>
      <c r="CZ92" s="970"/>
      <c r="DA92" s="971"/>
      <c r="DB92" s="969"/>
      <c r="DC92" s="970"/>
      <c r="DD92" s="970"/>
      <c r="DE92" s="970"/>
      <c r="DF92" s="971"/>
      <c r="DG92" s="969"/>
      <c r="DH92" s="970"/>
      <c r="DI92" s="970"/>
      <c r="DJ92" s="970"/>
      <c r="DK92" s="971"/>
      <c r="DL92" s="969"/>
      <c r="DM92" s="970"/>
      <c r="DN92" s="970"/>
      <c r="DO92" s="970"/>
      <c r="DP92" s="971"/>
      <c r="DQ92" s="969"/>
      <c r="DR92" s="970"/>
      <c r="DS92" s="970"/>
      <c r="DT92" s="970"/>
      <c r="DU92" s="971"/>
      <c r="DV92" s="958"/>
      <c r="DW92" s="959"/>
      <c r="DX92" s="959"/>
      <c r="DY92" s="959"/>
      <c r="DZ92" s="960"/>
      <c r="EA92" s="224"/>
    </row>
    <row r="93" spans="1:131" ht="26.25" hidden="1" customHeight="1" x14ac:dyDescent="0.2">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958"/>
      <c r="BT93" s="959"/>
      <c r="BU93" s="959"/>
      <c r="BV93" s="959"/>
      <c r="BW93" s="959"/>
      <c r="BX93" s="959"/>
      <c r="BY93" s="959"/>
      <c r="BZ93" s="959"/>
      <c r="CA93" s="959"/>
      <c r="CB93" s="959"/>
      <c r="CC93" s="959"/>
      <c r="CD93" s="959"/>
      <c r="CE93" s="959"/>
      <c r="CF93" s="959"/>
      <c r="CG93" s="968"/>
      <c r="CH93" s="969"/>
      <c r="CI93" s="970"/>
      <c r="CJ93" s="970"/>
      <c r="CK93" s="970"/>
      <c r="CL93" s="971"/>
      <c r="CM93" s="969"/>
      <c r="CN93" s="970"/>
      <c r="CO93" s="970"/>
      <c r="CP93" s="970"/>
      <c r="CQ93" s="971"/>
      <c r="CR93" s="969"/>
      <c r="CS93" s="970"/>
      <c r="CT93" s="970"/>
      <c r="CU93" s="970"/>
      <c r="CV93" s="971"/>
      <c r="CW93" s="969"/>
      <c r="CX93" s="970"/>
      <c r="CY93" s="970"/>
      <c r="CZ93" s="970"/>
      <c r="DA93" s="971"/>
      <c r="DB93" s="969"/>
      <c r="DC93" s="970"/>
      <c r="DD93" s="970"/>
      <c r="DE93" s="970"/>
      <c r="DF93" s="971"/>
      <c r="DG93" s="969"/>
      <c r="DH93" s="970"/>
      <c r="DI93" s="970"/>
      <c r="DJ93" s="970"/>
      <c r="DK93" s="971"/>
      <c r="DL93" s="969"/>
      <c r="DM93" s="970"/>
      <c r="DN93" s="970"/>
      <c r="DO93" s="970"/>
      <c r="DP93" s="971"/>
      <c r="DQ93" s="969"/>
      <c r="DR93" s="970"/>
      <c r="DS93" s="970"/>
      <c r="DT93" s="970"/>
      <c r="DU93" s="971"/>
      <c r="DV93" s="958"/>
      <c r="DW93" s="959"/>
      <c r="DX93" s="959"/>
      <c r="DY93" s="959"/>
      <c r="DZ93" s="960"/>
      <c r="EA93" s="224"/>
    </row>
    <row r="94" spans="1:131" ht="26.25" hidden="1" customHeight="1" x14ac:dyDescent="0.2">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958"/>
      <c r="BT94" s="959"/>
      <c r="BU94" s="959"/>
      <c r="BV94" s="959"/>
      <c r="BW94" s="959"/>
      <c r="BX94" s="959"/>
      <c r="BY94" s="959"/>
      <c r="BZ94" s="959"/>
      <c r="CA94" s="959"/>
      <c r="CB94" s="959"/>
      <c r="CC94" s="959"/>
      <c r="CD94" s="959"/>
      <c r="CE94" s="959"/>
      <c r="CF94" s="959"/>
      <c r="CG94" s="968"/>
      <c r="CH94" s="969"/>
      <c r="CI94" s="970"/>
      <c r="CJ94" s="970"/>
      <c r="CK94" s="970"/>
      <c r="CL94" s="971"/>
      <c r="CM94" s="969"/>
      <c r="CN94" s="970"/>
      <c r="CO94" s="970"/>
      <c r="CP94" s="970"/>
      <c r="CQ94" s="971"/>
      <c r="CR94" s="969"/>
      <c r="CS94" s="970"/>
      <c r="CT94" s="970"/>
      <c r="CU94" s="970"/>
      <c r="CV94" s="971"/>
      <c r="CW94" s="969"/>
      <c r="CX94" s="970"/>
      <c r="CY94" s="970"/>
      <c r="CZ94" s="970"/>
      <c r="DA94" s="971"/>
      <c r="DB94" s="969"/>
      <c r="DC94" s="970"/>
      <c r="DD94" s="970"/>
      <c r="DE94" s="970"/>
      <c r="DF94" s="971"/>
      <c r="DG94" s="969"/>
      <c r="DH94" s="970"/>
      <c r="DI94" s="970"/>
      <c r="DJ94" s="970"/>
      <c r="DK94" s="971"/>
      <c r="DL94" s="969"/>
      <c r="DM94" s="970"/>
      <c r="DN94" s="970"/>
      <c r="DO94" s="970"/>
      <c r="DP94" s="971"/>
      <c r="DQ94" s="969"/>
      <c r="DR94" s="970"/>
      <c r="DS94" s="970"/>
      <c r="DT94" s="970"/>
      <c r="DU94" s="971"/>
      <c r="DV94" s="958"/>
      <c r="DW94" s="959"/>
      <c r="DX94" s="959"/>
      <c r="DY94" s="959"/>
      <c r="DZ94" s="960"/>
      <c r="EA94" s="224"/>
    </row>
    <row r="95" spans="1:131" ht="26.25" hidden="1" customHeight="1" x14ac:dyDescent="0.2">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958"/>
      <c r="BT95" s="959"/>
      <c r="BU95" s="959"/>
      <c r="BV95" s="959"/>
      <c r="BW95" s="959"/>
      <c r="BX95" s="959"/>
      <c r="BY95" s="959"/>
      <c r="BZ95" s="959"/>
      <c r="CA95" s="959"/>
      <c r="CB95" s="959"/>
      <c r="CC95" s="959"/>
      <c r="CD95" s="959"/>
      <c r="CE95" s="959"/>
      <c r="CF95" s="959"/>
      <c r="CG95" s="968"/>
      <c r="CH95" s="969"/>
      <c r="CI95" s="970"/>
      <c r="CJ95" s="970"/>
      <c r="CK95" s="970"/>
      <c r="CL95" s="971"/>
      <c r="CM95" s="969"/>
      <c r="CN95" s="970"/>
      <c r="CO95" s="970"/>
      <c r="CP95" s="970"/>
      <c r="CQ95" s="971"/>
      <c r="CR95" s="969"/>
      <c r="CS95" s="970"/>
      <c r="CT95" s="970"/>
      <c r="CU95" s="970"/>
      <c r="CV95" s="971"/>
      <c r="CW95" s="969"/>
      <c r="CX95" s="970"/>
      <c r="CY95" s="970"/>
      <c r="CZ95" s="970"/>
      <c r="DA95" s="971"/>
      <c r="DB95" s="969"/>
      <c r="DC95" s="970"/>
      <c r="DD95" s="970"/>
      <c r="DE95" s="970"/>
      <c r="DF95" s="971"/>
      <c r="DG95" s="969"/>
      <c r="DH95" s="970"/>
      <c r="DI95" s="970"/>
      <c r="DJ95" s="970"/>
      <c r="DK95" s="971"/>
      <c r="DL95" s="969"/>
      <c r="DM95" s="970"/>
      <c r="DN95" s="970"/>
      <c r="DO95" s="970"/>
      <c r="DP95" s="971"/>
      <c r="DQ95" s="969"/>
      <c r="DR95" s="970"/>
      <c r="DS95" s="970"/>
      <c r="DT95" s="970"/>
      <c r="DU95" s="971"/>
      <c r="DV95" s="958"/>
      <c r="DW95" s="959"/>
      <c r="DX95" s="959"/>
      <c r="DY95" s="959"/>
      <c r="DZ95" s="960"/>
      <c r="EA95" s="224"/>
    </row>
    <row r="96" spans="1:131" ht="26.25" hidden="1" customHeight="1" x14ac:dyDescent="0.2">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958"/>
      <c r="BT96" s="959"/>
      <c r="BU96" s="959"/>
      <c r="BV96" s="959"/>
      <c r="BW96" s="959"/>
      <c r="BX96" s="959"/>
      <c r="BY96" s="959"/>
      <c r="BZ96" s="959"/>
      <c r="CA96" s="959"/>
      <c r="CB96" s="959"/>
      <c r="CC96" s="959"/>
      <c r="CD96" s="959"/>
      <c r="CE96" s="959"/>
      <c r="CF96" s="959"/>
      <c r="CG96" s="968"/>
      <c r="CH96" s="969"/>
      <c r="CI96" s="970"/>
      <c r="CJ96" s="970"/>
      <c r="CK96" s="970"/>
      <c r="CL96" s="971"/>
      <c r="CM96" s="969"/>
      <c r="CN96" s="970"/>
      <c r="CO96" s="970"/>
      <c r="CP96" s="970"/>
      <c r="CQ96" s="971"/>
      <c r="CR96" s="969"/>
      <c r="CS96" s="970"/>
      <c r="CT96" s="970"/>
      <c r="CU96" s="970"/>
      <c r="CV96" s="971"/>
      <c r="CW96" s="969"/>
      <c r="CX96" s="970"/>
      <c r="CY96" s="970"/>
      <c r="CZ96" s="970"/>
      <c r="DA96" s="971"/>
      <c r="DB96" s="969"/>
      <c r="DC96" s="970"/>
      <c r="DD96" s="970"/>
      <c r="DE96" s="970"/>
      <c r="DF96" s="971"/>
      <c r="DG96" s="969"/>
      <c r="DH96" s="970"/>
      <c r="DI96" s="970"/>
      <c r="DJ96" s="970"/>
      <c r="DK96" s="971"/>
      <c r="DL96" s="969"/>
      <c r="DM96" s="970"/>
      <c r="DN96" s="970"/>
      <c r="DO96" s="970"/>
      <c r="DP96" s="971"/>
      <c r="DQ96" s="969"/>
      <c r="DR96" s="970"/>
      <c r="DS96" s="970"/>
      <c r="DT96" s="970"/>
      <c r="DU96" s="971"/>
      <c r="DV96" s="958"/>
      <c r="DW96" s="959"/>
      <c r="DX96" s="959"/>
      <c r="DY96" s="959"/>
      <c r="DZ96" s="960"/>
      <c r="EA96" s="224"/>
    </row>
    <row r="97" spans="1:131" ht="26.25" hidden="1" customHeight="1" x14ac:dyDescent="0.2">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958"/>
      <c r="BT97" s="959"/>
      <c r="BU97" s="959"/>
      <c r="BV97" s="959"/>
      <c r="BW97" s="959"/>
      <c r="BX97" s="959"/>
      <c r="BY97" s="959"/>
      <c r="BZ97" s="959"/>
      <c r="CA97" s="959"/>
      <c r="CB97" s="959"/>
      <c r="CC97" s="959"/>
      <c r="CD97" s="959"/>
      <c r="CE97" s="959"/>
      <c r="CF97" s="959"/>
      <c r="CG97" s="968"/>
      <c r="CH97" s="969"/>
      <c r="CI97" s="970"/>
      <c r="CJ97" s="970"/>
      <c r="CK97" s="970"/>
      <c r="CL97" s="971"/>
      <c r="CM97" s="969"/>
      <c r="CN97" s="970"/>
      <c r="CO97" s="970"/>
      <c r="CP97" s="970"/>
      <c r="CQ97" s="971"/>
      <c r="CR97" s="969"/>
      <c r="CS97" s="970"/>
      <c r="CT97" s="970"/>
      <c r="CU97" s="970"/>
      <c r="CV97" s="971"/>
      <c r="CW97" s="969"/>
      <c r="CX97" s="970"/>
      <c r="CY97" s="970"/>
      <c r="CZ97" s="970"/>
      <c r="DA97" s="971"/>
      <c r="DB97" s="969"/>
      <c r="DC97" s="970"/>
      <c r="DD97" s="970"/>
      <c r="DE97" s="970"/>
      <c r="DF97" s="971"/>
      <c r="DG97" s="969"/>
      <c r="DH97" s="970"/>
      <c r="DI97" s="970"/>
      <c r="DJ97" s="970"/>
      <c r="DK97" s="971"/>
      <c r="DL97" s="969"/>
      <c r="DM97" s="970"/>
      <c r="DN97" s="970"/>
      <c r="DO97" s="970"/>
      <c r="DP97" s="971"/>
      <c r="DQ97" s="969"/>
      <c r="DR97" s="970"/>
      <c r="DS97" s="970"/>
      <c r="DT97" s="970"/>
      <c r="DU97" s="971"/>
      <c r="DV97" s="958"/>
      <c r="DW97" s="959"/>
      <c r="DX97" s="959"/>
      <c r="DY97" s="959"/>
      <c r="DZ97" s="960"/>
      <c r="EA97" s="224"/>
    </row>
    <row r="98" spans="1:131" ht="26.25" hidden="1" customHeight="1" x14ac:dyDescent="0.2">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958"/>
      <c r="BT98" s="959"/>
      <c r="BU98" s="959"/>
      <c r="BV98" s="959"/>
      <c r="BW98" s="959"/>
      <c r="BX98" s="959"/>
      <c r="BY98" s="959"/>
      <c r="BZ98" s="959"/>
      <c r="CA98" s="959"/>
      <c r="CB98" s="959"/>
      <c r="CC98" s="959"/>
      <c r="CD98" s="959"/>
      <c r="CE98" s="959"/>
      <c r="CF98" s="959"/>
      <c r="CG98" s="968"/>
      <c r="CH98" s="969"/>
      <c r="CI98" s="970"/>
      <c r="CJ98" s="970"/>
      <c r="CK98" s="970"/>
      <c r="CL98" s="971"/>
      <c r="CM98" s="969"/>
      <c r="CN98" s="970"/>
      <c r="CO98" s="970"/>
      <c r="CP98" s="970"/>
      <c r="CQ98" s="971"/>
      <c r="CR98" s="969"/>
      <c r="CS98" s="970"/>
      <c r="CT98" s="970"/>
      <c r="CU98" s="970"/>
      <c r="CV98" s="971"/>
      <c r="CW98" s="969"/>
      <c r="CX98" s="970"/>
      <c r="CY98" s="970"/>
      <c r="CZ98" s="970"/>
      <c r="DA98" s="971"/>
      <c r="DB98" s="969"/>
      <c r="DC98" s="970"/>
      <c r="DD98" s="970"/>
      <c r="DE98" s="970"/>
      <c r="DF98" s="971"/>
      <c r="DG98" s="969"/>
      <c r="DH98" s="970"/>
      <c r="DI98" s="970"/>
      <c r="DJ98" s="970"/>
      <c r="DK98" s="971"/>
      <c r="DL98" s="969"/>
      <c r="DM98" s="970"/>
      <c r="DN98" s="970"/>
      <c r="DO98" s="970"/>
      <c r="DP98" s="971"/>
      <c r="DQ98" s="969"/>
      <c r="DR98" s="970"/>
      <c r="DS98" s="970"/>
      <c r="DT98" s="970"/>
      <c r="DU98" s="971"/>
      <c r="DV98" s="958"/>
      <c r="DW98" s="959"/>
      <c r="DX98" s="959"/>
      <c r="DY98" s="959"/>
      <c r="DZ98" s="960"/>
      <c r="EA98" s="224"/>
    </row>
    <row r="99" spans="1:131" ht="26.25" hidden="1" customHeight="1" x14ac:dyDescent="0.2">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958"/>
      <c r="BT99" s="959"/>
      <c r="BU99" s="959"/>
      <c r="BV99" s="959"/>
      <c r="BW99" s="959"/>
      <c r="BX99" s="959"/>
      <c r="BY99" s="959"/>
      <c r="BZ99" s="959"/>
      <c r="CA99" s="959"/>
      <c r="CB99" s="959"/>
      <c r="CC99" s="959"/>
      <c r="CD99" s="959"/>
      <c r="CE99" s="959"/>
      <c r="CF99" s="959"/>
      <c r="CG99" s="968"/>
      <c r="CH99" s="969"/>
      <c r="CI99" s="970"/>
      <c r="CJ99" s="970"/>
      <c r="CK99" s="970"/>
      <c r="CL99" s="971"/>
      <c r="CM99" s="969"/>
      <c r="CN99" s="970"/>
      <c r="CO99" s="970"/>
      <c r="CP99" s="970"/>
      <c r="CQ99" s="971"/>
      <c r="CR99" s="969"/>
      <c r="CS99" s="970"/>
      <c r="CT99" s="970"/>
      <c r="CU99" s="970"/>
      <c r="CV99" s="971"/>
      <c r="CW99" s="969"/>
      <c r="CX99" s="970"/>
      <c r="CY99" s="970"/>
      <c r="CZ99" s="970"/>
      <c r="DA99" s="971"/>
      <c r="DB99" s="969"/>
      <c r="DC99" s="970"/>
      <c r="DD99" s="970"/>
      <c r="DE99" s="970"/>
      <c r="DF99" s="971"/>
      <c r="DG99" s="969"/>
      <c r="DH99" s="970"/>
      <c r="DI99" s="970"/>
      <c r="DJ99" s="970"/>
      <c r="DK99" s="971"/>
      <c r="DL99" s="969"/>
      <c r="DM99" s="970"/>
      <c r="DN99" s="970"/>
      <c r="DO99" s="970"/>
      <c r="DP99" s="971"/>
      <c r="DQ99" s="969"/>
      <c r="DR99" s="970"/>
      <c r="DS99" s="970"/>
      <c r="DT99" s="970"/>
      <c r="DU99" s="971"/>
      <c r="DV99" s="958"/>
      <c r="DW99" s="959"/>
      <c r="DX99" s="959"/>
      <c r="DY99" s="959"/>
      <c r="DZ99" s="960"/>
      <c r="EA99" s="224"/>
    </row>
    <row r="100" spans="1:131" ht="26.25" hidden="1" customHeight="1" x14ac:dyDescent="0.2">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958"/>
      <c r="BT100" s="959"/>
      <c r="BU100" s="959"/>
      <c r="BV100" s="959"/>
      <c r="BW100" s="959"/>
      <c r="BX100" s="959"/>
      <c r="BY100" s="959"/>
      <c r="BZ100" s="959"/>
      <c r="CA100" s="959"/>
      <c r="CB100" s="959"/>
      <c r="CC100" s="959"/>
      <c r="CD100" s="959"/>
      <c r="CE100" s="959"/>
      <c r="CF100" s="959"/>
      <c r="CG100" s="968"/>
      <c r="CH100" s="969"/>
      <c r="CI100" s="970"/>
      <c r="CJ100" s="970"/>
      <c r="CK100" s="970"/>
      <c r="CL100" s="971"/>
      <c r="CM100" s="969"/>
      <c r="CN100" s="970"/>
      <c r="CO100" s="970"/>
      <c r="CP100" s="970"/>
      <c r="CQ100" s="971"/>
      <c r="CR100" s="969"/>
      <c r="CS100" s="970"/>
      <c r="CT100" s="970"/>
      <c r="CU100" s="970"/>
      <c r="CV100" s="971"/>
      <c r="CW100" s="969"/>
      <c r="CX100" s="970"/>
      <c r="CY100" s="970"/>
      <c r="CZ100" s="970"/>
      <c r="DA100" s="971"/>
      <c r="DB100" s="969"/>
      <c r="DC100" s="970"/>
      <c r="DD100" s="970"/>
      <c r="DE100" s="970"/>
      <c r="DF100" s="971"/>
      <c r="DG100" s="969"/>
      <c r="DH100" s="970"/>
      <c r="DI100" s="970"/>
      <c r="DJ100" s="970"/>
      <c r="DK100" s="971"/>
      <c r="DL100" s="969"/>
      <c r="DM100" s="970"/>
      <c r="DN100" s="970"/>
      <c r="DO100" s="970"/>
      <c r="DP100" s="971"/>
      <c r="DQ100" s="969"/>
      <c r="DR100" s="970"/>
      <c r="DS100" s="970"/>
      <c r="DT100" s="970"/>
      <c r="DU100" s="971"/>
      <c r="DV100" s="958"/>
      <c r="DW100" s="959"/>
      <c r="DX100" s="959"/>
      <c r="DY100" s="959"/>
      <c r="DZ100" s="960"/>
      <c r="EA100" s="224"/>
    </row>
    <row r="101" spans="1:131" ht="26.25" hidden="1" customHeight="1" x14ac:dyDescent="0.2">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958"/>
      <c r="BT101" s="959"/>
      <c r="BU101" s="959"/>
      <c r="BV101" s="959"/>
      <c r="BW101" s="959"/>
      <c r="BX101" s="959"/>
      <c r="BY101" s="959"/>
      <c r="BZ101" s="959"/>
      <c r="CA101" s="959"/>
      <c r="CB101" s="959"/>
      <c r="CC101" s="959"/>
      <c r="CD101" s="959"/>
      <c r="CE101" s="959"/>
      <c r="CF101" s="959"/>
      <c r="CG101" s="968"/>
      <c r="CH101" s="969"/>
      <c r="CI101" s="970"/>
      <c r="CJ101" s="970"/>
      <c r="CK101" s="970"/>
      <c r="CL101" s="971"/>
      <c r="CM101" s="969"/>
      <c r="CN101" s="970"/>
      <c r="CO101" s="970"/>
      <c r="CP101" s="970"/>
      <c r="CQ101" s="971"/>
      <c r="CR101" s="969"/>
      <c r="CS101" s="970"/>
      <c r="CT101" s="970"/>
      <c r="CU101" s="970"/>
      <c r="CV101" s="971"/>
      <c r="CW101" s="969"/>
      <c r="CX101" s="970"/>
      <c r="CY101" s="970"/>
      <c r="CZ101" s="970"/>
      <c r="DA101" s="971"/>
      <c r="DB101" s="969"/>
      <c r="DC101" s="970"/>
      <c r="DD101" s="970"/>
      <c r="DE101" s="970"/>
      <c r="DF101" s="971"/>
      <c r="DG101" s="969"/>
      <c r="DH101" s="970"/>
      <c r="DI101" s="970"/>
      <c r="DJ101" s="970"/>
      <c r="DK101" s="971"/>
      <c r="DL101" s="969"/>
      <c r="DM101" s="970"/>
      <c r="DN101" s="970"/>
      <c r="DO101" s="970"/>
      <c r="DP101" s="971"/>
      <c r="DQ101" s="969"/>
      <c r="DR101" s="970"/>
      <c r="DS101" s="970"/>
      <c r="DT101" s="970"/>
      <c r="DU101" s="971"/>
      <c r="DV101" s="958"/>
      <c r="DW101" s="959"/>
      <c r="DX101" s="959"/>
      <c r="DY101" s="959"/>
      <c r="DZ101" s="960"/>
      <c r="EA101" s="224"/>
    </row>
    <row r="102" spans="1:131" ht="26.25" customHeight="1" thickBot="1" x14ac:dyDescent="0.25">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391</v>
      </c>
      <c r="BR102" s="950" t="s">
        <v>417</v>
      </c>
      <c r="BS102" s="951"/>
      <c r="BT102" s="951"/>
      <c r="BU102" s="951"/>
      <c r="BV102" s="951"/>
      <c r="BW102" s="951"/>
      <c r="BX102" s="951"/>
      <c r="BY102" s="951"/>
      <c r="BZ102" s="951"/>
      <c r="CA102" s="951"/>
      <c r="CB102" s="951"/>
      <c r="CC102" s="951"/>
      <c r="CD102" s="951"/>
      <c r="CE102" s="951"/>
      <c r="CF102" s="951"/>
      <c r="CG102" s="961"/>
      <c r="CH102" s="962"/>
      <c r="CI102" s="963"/>
      <c r="CJ102" s="963"/>
      <c r="CK102" s="963"/>
      <c r="CL102" s="964"/>
      <c r="CM102" s="962"/>
      <c r="CN102" s="963"/>
      <c r="CO102" s="963"/>
      <c r="CP102" s="963"/>
      <c r="CQ102" s="964"/>
      <c r="CR102" s="965" t="s">
        <v>567</v>
      </c>
      <c r="CS102" s="966"/>
      <c r="CT102" s="966"/>
      <c r="CU102" s="966"/>
      <c r="CV102" s="967"/>
      <c r="CW102" s="965" t="s">
        <v>567</v>
      </c>
      <c r="CX102" s="966"/>
      <c r="CY102" s="966"/>
      <c r="CZ102" s="966"/>
      <c r="DA102" s="967"/>
      <c r="DB102" s="965" t="s">
        <v>567</v>
      </c>
      <c r="DC102" s="966"/>
      <c r="DD102" s="966"/>
      <c r="DE102" s="966"/>
      <c r="DF102" s="967"/>
      <c r="DG102" s="965" t="s">
        <v>567</v>
      </c>
      <c r="DH102" s="966"/>
      <c r="DI102" s="966"/>
      <c r="DJ102" s="966"/>
      <c r="DK102" s="967"/>
      <c r="DL102" s="965" t="s">
        <v>567</v>
      </c>
      <c r="DM102" s="966"/>
      <c r="DN102" s="966"/>
      <c r="DO102" s="966"/>
      <c r="DP102" s="967"/>
      <c r="DQ102" s="965" t="s">
        <v>567</v>
      </c>
      <c r="DR102" s="966"/>
      <c r="DS102" s="966"/>
      <c r="DT102" s="966"/>
      <c r="DU102" s="967"/>
      <c r="DV102" s="950"/>
      <c r="DW102" s="951"/>
      <c r="DX102" s="951"/>
      <c r="DY102" s="951"/>
      <c r="DZ102" s="952"/>
      <c r="EA102" s="224"/>
    </row>
    <row r="103" spans="1:131" ht="26.25" customHeight="1" x14ac:dyDescent="0.2">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53" t="s">
        <v>418</v>
      </c>
      <c r="BR103" s="953"/>
      <c r="BS103" s="953"/>
      <c r="BT103" s="953"/>
      <c r="BU103" s="953"/>
      <c r="BV103" s="953"/>
      <c r="BW103" s="953"/>
      <c r="BX103" s="953"/>
      <c r="BY103" s="953"/>
      <c r="BZ103" s="953"/>
      <c r="CA103" s="953"/>
      <c r="CB103" s="953"/>
      <c r="CC103" s="953"/>
      <c r="CD103" s="953"/>
      <c r="CE103" s="953"/>
      <c r="CF103" s="953"/>
      <c r="CG103" s="953"/>
      <c r="CH103" s="953"/>
      <c r="CI103" s="953"/>
      <c r="CJ103" s="953"/>
      <c r="CK103" s="953"/>
      <c r="CL103" s="953"/>
      <c r="CM103" s="953"/>
      <c r="CN103" s="953"/>
      <c r="CO103" s="953"/>
      <c r="CP103" s="953"/>
      <c r="CQ103" s="953"/>
      <c r="CR103" s="953"/>
      <c r="CS103" s="953"/>
      <c r="CT103" s="953"/>
      <c r="CU103" s="953"/>
      <c r="CV103" s="953"/>
      <c r="CW103" s="953"/>
      <c r="CX103" s="953"/>
      <c r="CY103" s="953"/>
      <c r="CZ103" s="953"/>
      <c r="DA103" s="953"/>
      <c r="DB103" s="953"/>
      <c r="DC103" s="953"/>
      <c r="DD103" s="953"/>
      <c r="DE103" s="953"/>
      <c r="DF103" s="953"/>
      <c r="DG103" s="953"/>
      <c r="DH103" s="953"/>
      <c r="DI103" s="953"/>
      <c r="DJ103" s="953"/>
      <c r="DK103" s="953"/>
      <c r="DL103" s="953"/>
      <c r="DM103" s="953"/>
      <c r="DN103" s="953"/>
      <c r="DO103" s="953"/>
      <c r="DP103" s="953"/>
      <c r="DQ103" s="953"/>
      <c r="DR103" s="953"/>
      <c r="DS103" s="953"/>
      <c r="DT103" s="953"/>
      <c r="DU103" s="953"/>
      <c r="DV103" s="953"/>
      <c r="DW103" s="953"/>
      <c r="DX103" s="953"/>
      <c r="DY103" s="953"/>
      <c r="DZ103" s="953"/>
      <c r="EA103" s="224"/>
    </row>
    <row r="104" spans="1:131" ht="26.25" customHeight="1" x14ac:dyDescent="0.2">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54" t="s">
        <v>419</v>
      </c>
      <c r="BR104" s="954"/>
      <c r="BS104" s="954"/>
      <c r="BT104" s="954"/>
      <c r="BU104" s="954"/>
      <c r="BV104" s="954"/>
      <c r="BW104" s="954"/>
      <c r="BX104" s="954"/>
      <c r="BY104" s="954"/>
      <c r="BZ104" s="954"/>
      <c r="CA104" s="954"/>
      <c r="CB104" s="954"/>
      <c r="CC104" s="954"/>
      <c r="CD104" s="954"/>
      <c r="CE104" s="954"/>
      <c r="CF104" s="954"/>
      <c r="CG104" s="954"/>
      <c r="CH104" s="954"/>
      <c r="CI104" s="954"/>
      <c r="CJ104" s="954"/>
      <c r="CK104" s="954"/>
      <c r="CL104" s="954"/>
      <c r="CM104" s="954"/>
      <c r="CN104" s="954"/>
      <c r="CO104" s="954"/>
      <c r="CP104" s="954"/>
      <c r="CQ104" s="954"/>
      <c r="CR104" s="954"/>
      <c r="CS104" s="954"/>
      <c r="CT104" s="954"/>
      <c r="CU104" s="954"/>
      <c r="CV104" s="954"/>
      <c r="CW104" s="954"/>
      <c r="CX104" s="954"/>
      <c r="CY104" s="954"/>
      <c r="CZ104" s="954"/>
      <c r="DA104" s="954"/>
      <c r="DB104" s="954"/>
      <c r="DC104" s="954"/>
      <c r="DD104" s="954"/>
      <c r="DE104" s="954"/>
      <c r="DF104" s="954"/>
      <c r="DG104" s="954"/>
      <c r="DH104" s="954"/>
      <c r="DI104" s="954"/>
      <c r="DJ104" s="954"/>
      <c r="DK104" s="954"/>
      <c r="DL104" s="954"/>
      <c r="DM104" s="954"/>
      <c r="DN104" s="954"/>
      <c r="DO104" s="954"/>
      <c r="DP104" s="954"/>
      <c r="DQ104" s="954"/>
      <c r="DR104" s="954"/>
      <c r="DS104" s="954"/>
      <c r="DT104" s="954"/>
      <c r="DU104" s="954"/>
      <c r="DV104" s="954"/>
      <c r="DW104" s="954"/>
      <c r="DX104" s="954"/>
      <c r="DY104" s="954"/>
      <c r="DZ104" s="954"/>
      <c r="EA104" s="224"/>
    </row>
    <row r="105" spans="1:131" ht="11.25" customHeight="1" x14ac:dyDescent="0.2">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2">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5">
      <c r="A107" s="243" t="s">
        <v>420</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421</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2">
      <c r="A108" s="955" t="s">
        <v>422</v>
      </c>
      <c r="B108" s="956"/>
      <c r="C108" s="956"/>
      <c r="D108" s="956"/>
      <c r="E108" s="956"/>
      <c r="F108" s="956"/>
      <c r="G108" s="956"/>
      <c r="H108" s="956"/>
      <c r="I108" s="956"/>
      <c r="J108" s="956"/>
      <c r="K108" s="956"/>
      <c r="L108" s="956"/>
      <c r="M108" s="956"/>
      <c r="N108" s="956"/>
      <c r="O108" s="956"/>
      <c r="P108" s="956"/>
      <c r="Q108" s="956"/>
      <c r="R108" s="956"/>
      <c r="S108" s="956"/>
      <c r="T108" s="956"/>
      <c r="U108" s="956"/>
      <c r="V108" s="956"/>
      <c r="W108" s="956"/>
      <c r="X108" s="956"/>
      <c r="Y108" s="956"/>
      <c r="Z108" s="956"/>
      <c r="AA108" s="956"/>
      <c r="AB108" s="956"/>
      <c r="AC108" s="956"/>
      <c r="AD108" s="956"/>
      <c r="AE108" s="956"/>
      <c r="AF108" s="956"/>
      <c r="AG108" s="956"/>
      <c r="AH108" s="956"/>
      <c r="AI108" s="956"/>
      <c r="AJ108" s="956"/>
      <c r="AK108" s="956"/>
      <c r="AL108" s="956"/>
      <c r="AM108" s="956"/>
      <c r="AN108" s="956"/>
      <c r="AO108" s="956"/>
      <c r="AP108" s="956"/>
      <c r="AQ108" s="956"/>
      <c r="AR108" s="956"/>
      <c r="AS108" s="956"/>
      <c r="AT108" s="957"/>
      <c r="AU108" s="955" t="s">
        <v>423</v>
      </c>
      <c r="AV108" s="956"/>
      <c r="AW108" s="956"/>
      <c r="AX108" s="956"/>
      <c r="AY108" s="956"/>
      <c r="AZ108" s="956"/>
      <c r="BA108" s="956"/>
      <c r="BB108" s="956"/>
      <c r="BC108" s="956"/>
      <c r="BD108" s="956"/>
      <c r="BE108" s="956"/>
      <c r="BF108" s="956"/>
      <c r="BG108" s="956"/>
      <c r="BH108" s="956"/>
      <c r="BI108" s="956"/>
      <c r="BJ108" s="956"/>
      <c r="BK108" s="956"/>
      <c r="BL108" s="956"/>
      <c r="BM108" s="956"/>
      <c r="BN108" s="956"/>
      <c r="BO108" s="956"/>
      <c r="BP108" s="956"/>
      <c r="BQ108" s="956"/>
      <c r="BR108" s="956"/>
      <c r="BS108" s="956"/>
      <c r="BT108" s="956"/>
      <c r="BU108" s="956"/>
      <c r="BV108" s="956"/>
      <c r="BW108" s="956"/>
      <c r="BX108" s="956"/>
      <c r="BY108" s="956"/>
      <c r="BZ108" s="956"/>
      <c r="CA108" s="956"/>
      <c r="CB108" s="956"/>
      <c r="CC108" s="956"/>
      <c r="CD108" s="956"/>
      <c r="CE108" s="956"/>
      <c r="CF108" s="956"/>
      <c r="CG108" s="956"/>
      <c r="CH108" s="956"/>
      <c r="CI108" s="956"/>
      <c r="CJ108" s="956"/>
      <c r="CK108" s="956"/>
      <c r="CL108" s="956"/>
      <c r="CM108" s="956"/>
      <c r="CN108" s="956"/>
      <c r="CO108" s="956"/>
      <c r="CP108" s="956"/>
      <c r="CQ108" s="956"/>
      <c r="CR108" s="956"/>
      <c r="CS108" s="956"/>
      <c r="CT108" s="956"/>
      <c r="CU108" s="956"/>
      <c r="CV108" s="956"/>
      <c r="CW108" s="956"/>
      <c r="CX108" s="956"/>
      <c r="CY108" s="956"/>
      <c r="CZ108" s="956"/>
      <c r="DA108" s="956"/>
      <c r="DB108" s="956"/>
      <c r="DC108" s="956"/>
      <c r="DD108" s="956"/>
      <c r="DE108" s="956"/>
      <c r="DF108" s="956"/>
      <c r="DG108" s="956"/>
      <c r="DH108" s="956"/>
      <c r="DI108" s="956"/>
      <c r="DJ108" s="956"/>
      <c r="DK108" s="956"/>
      <c r="DL108" s="956"/>
      <c r="DM108" s="956"/>
      <c r="DN108" s="956"/>
      <c r="DO108" s="956"/>
      <c r="DP108" s="956"/>
      <c r="DQ108" s="956"/>
      <c r="DR108" s="956"/>
      <c r="DS108" s="956"/>
      <c r="DT108" s="956"/>
      <c r="DU108" s="956"/>
      <c r="DV108" s="956"/>
      <c r="DW108" s="956"/>
      <c r="DX108" s="956"/>
      <c r="DY108" s="956"/>
      <c r="DZ108" s="957"/>
    </row>
    <row r="109" spans="1:131" s="224" customFormat="1" ht="26.25" customHeight="1" x14ac:dyDescent="0.2">
      <c r="A109" s="908" t="s">
        <v>424</v>
      </c>
      <c r="B109" s="909"/>
      <c r="C109" s="909"/>
      <c r="D109" s="909"/>
      <c r="E109" s="909"/>
      <c r="F109" s="909"/>
      <c r="G109" s="909"/>
      <c r="H109" s="909"/>
      <c r="I109" s="909"/>
      <c r="J109" s="909"/>
      <c r="K109" s="909"/>
      <c r="L109" s="909"/>
      <c r="M109" s="909"/>
      <c r="N109" s="909"/>
      <c r="O109" s="909"/>
      <c r="P109" s="909"/>
      <c r="Q109" s="909"/>
      <c r="R109" s="909"/>
      <c r="S109" s="909"/>
      <c r="T109" s="909"/>
      <c r="U109" s="909"/>
      <c r="V109" s="909"/>
      <c r="W109" s="909"/>
      <c r="X109" s="909"/>
      <c r="Y109" s="909"/>
      <c r="Z109" s="910"/>
      <c r="AA109" s="911" t="s">
        <v>425</v>
      </c>
      <c r="AB109" s="909"/>
      <c r="AC109" s="909"/>
      <c r="AD109" s="909"/>
      <c r="AE109" s="910"/>
      <c r="AF109" s="911" t="s">
        <v>426</v>
      </c>
      <c r="AG109" s="909"/>
      <c r="AH109" s="909"/>
      <c r="AI109" s="909"/>
      <c r="AJ109" s="910"/>
      <c r="AK109" s="911" t="s">
        <v>309</v>
      </c>
      <c r="AL109" s="909"/>
      <c r="AM109" s="909"/>
      <c r="AN109" s="909"/>
      <c r="AO109" s="910"/>
      <c r="AP109" s="911" t="s">
        <v>427</v>
      </c>
      <c r="AQ109" s="909"/>
      <c r="AR109" s="909"/>
      <c r="AS109" s="909"/>
      <c r="AT109" s="942"/>
      <c r="AU109" s="908" t="s">
        <v>424</v>
      </c>
      <c r="AV109" s="909"/>
      <c r="AW109" s="909"/>
      <c r="AX109" s="909"/>
      <c r="AY109" s="909"/>
      <c r="AZ109" s="909"/>
      <c r="BA109" s="909"/>
      <c r="BB109" s="909"/>
      <c r="BC109" s="909"/>
      <c r="BD109" s="909"/>
      <c r="BE109" s="909"/>
      <c r="BF109" s="909"/>
      <c r="BG109" s="909"/>
      <c r="BH109" s="909"/>
      <c r="BI109" s="909"/>
      <c r="BJ109" s="909"/>
      <c r="BK109" s="909"/>
      <c r="BL109" s="909"/>
      <c r="BM109" s="909"/>
      <c r="BN109" s="909"/>
      <c r="BO109" s="909"/>
      <c r="BP109" s="910"/>
      <c r="BQ109" s="911" t="s">
        <v>425</v>
      </c>
      <c r="BR109" s="909"/>
      <c r="BS109" s="909"/>
      <c r="BT109" s="909"/>
      <c r="BU109" s="910"/>
      <c r="BV109" s="911" t="s">
        <v>426</v>
      </c>
      <c r="BW109" s="909"/>
      <c r="BX109" s="909"/>
      <c r="BY109" s="909"/>
      <c r="BZ109" s="910"/>
      <c r="CA109" s="911" t="s">
        <v>309</v>
      </c>
      <c r="CB109" s="909"/>
      <c r="CC109" s="909"/>
      <c r="CD109" s="909"/>
      <c r="CE109" s="910"/>
      <c r="CF109" s="949" t="s">
        <v>427</v>
      </c>
      <c r="CG109" s="949"/>
      <c r="CH109" s="949"/>
      <c r="CI109" s="949"/>
      <c r="CJ109" s="949"/>
      <c r="CK109" s="911" t="s">
        <v>428</v>
      </c>
      <c r="CL109" s="909"/>
      <c r="CM109" s="909"/>
      <c r="CN109" s="909"/>
      <c r="CO109" s="909"/>
      <c r="CP109" s="909"/>
      <c r="CQ109" s="909"/>
      <c r="CR109" s="909"/>
      <c r="CS109" s="909"/>
      <c r="CT109" s="909"/>
      <c r="CU109" s="909"/>
      <c r="CV109" s="909"/>
      <c r="CW109" s="909"/>
      <c r="CX109" s="909"/>
      <c r="CY109" s="909"/>
      <c r="CZ109" s="909"/>
      <c r="DA109" s="909"/>
      <c r="DB109" s="909"/>
      <c r="DC109" s="909"/>
      <c r="DD109" s="909"/>
      <c r="DE109" s="909"/>
      <c r="DF109" s="910"/>
      <c r="DG109" s="911" t="s">
        <v>425</v>
      </c>
      <c r="DH109" s="909"/>
      <c r="DI109" s="909"/>
      <c r="DJ109" s="909"/>
      <c r="DK109" s="910"/>
      <c r="DL109" s="911" t="s">
        <v>426</v>
      </c>
      <c r="DM109" s="909"/>
      <c r="DN109" s="909"/>
      <c r="DO109" s="909"/>
      <c r="DP109" s="910"/>
      <c r="DQ109" s="911" t="s">
        <v>309</v>
      </c>
      <c r="DR109" s="909"/>
      <c r="DS109" s="909"/>
      <c r="DT109" s="909"/>
      <c r="DU109" s="910"/>
      <c r="DV109" s="911" t="s">
        <v>427</v>
      </c>
      <c r="DW109" s="909"/>
      <c r="DX109" s="909"/>
      <c r="DY109" s="909"/>
      <c r="DZ109" s="942"/>
    </row>
    <row r="110" spans="1:131" s="224" customFormat="1" ht="26.25" customHeight="1" x14ac:dyDescent="0.2">
      <c r="A110" s="820" t="s">
        <v>429</v>
      </c>
      <c r="B110" s="821"/>
      <c r="C110" s="821"/>
      <c r="D110" s="821"/>
      <c r="E110" s="821"/>
      <c r="F110" s="821"/>
      <c r="G110" s="821"/>
      <c r="H110" s="821"/>
      <c r="I110" s="821"/>
      <c r="J110" s="821"/>
      <c r="K110" s="821"/>
      <c r="L110" s="821"/>
      <c r="M110" s="821"/>
      <c r="N110" s="821"/>
      <c r="O110" s="821"/>
      <c r="P110" s="821"/>
      <c r="Q110" s="821"/>
      <c r="R110" s="821"/>
      <c r="S110" s="821"/>
      <c r="T110" s="821"/>
      <c r="U110" s="821"/>
      <c r="V110" s="821"/>
      <c r="W110" s="821"/>
      <c r="X110" s="821"/>
      <c r="Y110" s="821"/>
      <c r="Z110" s="822"/>
      <c r="AA110" s="901">
        <v>333386</v>
      </c>
      <c r="AB110" s="902"/>
      <c r="AC110" s="902"/>
      <c r="AD110" s="902"/>
      <c r="AE110" s="903"/>
      <c r="AF110" s="904">
        <v>350173</v>
      </c>
      <c r="AG110" s="902"/>
      <c r="AH110" s="902"/>
      <c r="AI110" s="902"/>
      <c r="AJ110" s="903"/>
      <c r="AK110" s="904">
        <v>365847</v>
      </c>
      <c r="AL110" s="902"/>
      <c r="AM110" s="902"/>
      <c r="AN110" s="902"/>
      <c r="AO110" s="903"/>
      <c r="AP110" s="905">
        <v>15.5</v>
      </c>
      <c r="AQ110" s="906"/>
      <c r="AR110" s="906"/>
      <c r="AS110" s="906"/>
      <c r="AT110" s="907"/>
      <c r="AU110" s="943" t="s">
        <v>74</v>
      </c>
      <c r="AV110" s="944"/>
      <c r="AW110" s="944"/>
      <c r="AX110" s="944"/>
      <c r="AY110" s="944"/>
      <c r="AZ110" s="873" t="s">
        <v>430</v>
      </c>
      <c r="BA110" s="821"/>
      <c r="BB110" s="821"/>
      <c r="BC110" s="821"/>
      <c r="BD110" s="821"/>
      <c r="BE110" s="821"/>
      <c r="BF110" s="821"/>
      <c r="BG110" s="821"/>
      <c r="BH110" s="821"/>
      <c r="BI110" s="821"/>
      <c r="BJ110" s="821"/>
      <c r="BK110" s="821"/>
      <c r="BL110" s="821"/>
      <c r="BM110" s="821"/>
      <c r="BN110" s="821"/>
      <c r="BO110" s="821"/>
      <c r="BP110" s="822"/>
      <c r="BQ110" s="874">
        <v>3512205</v>
      </c>
      <c r="BR110" s="855"/>
      <c r="BS110" s="855"/>
      <c r="BT110" s="855"/>
      <c r="BU110" s="855"/>
      <c r="BV110" s="855">
        <v>3354041</v>
      </c>
      <c r="BW110" s="855"/>
      <c r="BX110" s="855"/>
      <c r="BY110" s="855"/>
      <c r="BZ110" s="855"/>
      <c r="CA110" s="855">
        <v>3074029</v>
      </c>
      <c r="CB110" s="855"/>
      <c r="CC110" s="855"/>
      <c r="CD110" s="855"/>
      <c r="CE110" s="855"/>
      <c r="CF110" s="879">
        <v>130.4</v>
      </c>
      <c r="CG110" s="880"/>
      <c r="CH110" s="880"/>
      <c r="CI110" s="880"/>
      <c r="CJ110" s="880"/>
      <c r="CK110" s="939" t="s">
        <v>431</v>
      </c>
      <c r="CL110" s="832"/>
      <c r="CM110" s="873" t="s">
        <v>432</v>
      </c>
      <c r="CN110" s="821"/>
      <c r="CO110" s="821"/>
      <c r="CP110" s="821"/>
      <c r="CQ110" s="821"/>
      <c r="CR110" s="821"/>
      <c r="CS110" s="821"/>
      <c r="CT110" s="821"/>
      <c r="CU110" s="821"/>
      <c r="CV110" s="821"/>
      <c r="CW110" s="821"/>
      <c r="CX110" s="821"/>
      <c r="CY110" s="821"/>
      <c r="CZ110" s="821"/>
      <c r="DA110" s="821"/>
      <c r="DB110" s="821"/>
      <c r="DC110" s="821"/>
      <c r="DD110" s="821"/>
      <c r="DE110" s="821"/>
      <c r="DF110" s="822"/>
      <c r="DG110" s="874" t="s">
        <v>176</v>
      </c>
      <c r="DH110" s="855"/>
      <c r="DI110" s="855"/>
      <c r="DJ110" s="855"/>
      <c r="DK110" s="855"/>
      <c r="DL110" s="855" t="s">
        <v>433</v>
      </c>
      <c r="DM110" s="855"/>
      <c r="DN110" s="855"/>
      <c r="DO110" s="855"/>
      <c r="DP110" s="855"/>
      <c r="DQ110" s="855" t="s">
        <v>433</v>
      </c>
      <c r="DR110" s="855"/>
      <c r="DS110" s="855"/>
      <c r="DT110" s="855"/>
      <c r="DU110" s="855"/>
      <c r="DV110" s="856" t="s">
        <v>433</v>
      </c>
      <c r="DW110" s="856"/>
      <c r="DX110" s="856"/>
      <c r="DY110" s="856"/>
      <c r="DZ110" s="857"/>
    </row>
    <row r="111" spans="1:131" s="224" customFormat="1" ht="26.25" customHeight="1" x14ac:dyDescent="0.2">
      <c r="A111" s="787" t="s">
        <v>434</v>
      </c>
      <c r="B111" s="788"/>
      <c r="C111" s="788"/>
      <c r="D111" s="788"/>
      <c r="E111" s="788"/>
      <c r="F111" s="788"/>
      <c r="G111" s="788"/>
      <c r="H111" s="788"/>
      <c r="I111" s="788"/>
      <c r="J111" s="788"/>
      <c r="K111" s="788"/>
      <c r="L111" s="788"/>
      <c r="M111" s="788"/>
      <c r="N111" s="788"/>
      <c r="O111" s="788"/>
      <c r="P111" s="788"/>
      <c r="Q111" s="788"/>
      <c r="R111" s="788"/>
      <c r="S111" s="788"/>
      <c r="T111" s="788"/>
      <c r="U111" s="788"/>
      <c r="V111" s="788"/>
      <c r="W111" s="788"/>
      <c r="X111" s="788"/>
      <c r="Y111" s="788"/>
      <c r="Z111" s="938"/>
      <c r="AA111" s="931" t="s">
        <v>433</v>
      </c>
      <c r="AB111" s="932"/>
      <c r="AC111" s="932"/>
      <c r="AD111" s="932"/>
      <c r="AE111" s="933"/>
      <c r="AF111" s="934" t="s">
        <v>433</v>
      </c>
      <c r="AG111" s="932"/>
      <c r="AH111" s="932"/>
      <c r="AI111" s="932"/>
      <c r="AJ111" s="933"/>
      <c r="AK111" s="934" t="s">
        <v>176</v>
      </c>
      <c r="AL111" s="932"/>
      <c r="AM111" s="932"/>
      <c r="AN111" s="932"/>
      <c r="AO111" s="933"/>
      <c r="AP111" s="935" t="s">
        <v>433</v>
      </c>
      <c r="AQ111" s="936"/>
      <c r="AR111" s="936"/>
      <c r="AS111" s="936"/>
      <c r="AT111" s="937"/>
      <c r="AU111" s="945"/>
      <c r="AV111" s="946"/>
      <c r="AW111" s="946"/>
      <c r="AX111" s="946"/>
      <c r="AY111" s="946"/>
      <c r="AZ111" s="828" t="s">
        <v>435</v>
      </c>
      <c r="BA111" s="765"/>
      <c r="BB111" s="765"/>
      <c r="BC111" s="765"/>
      <c r="BD111" s="765"/>
      <c r="BE111" s="765"/>
      <c r="BF111" s="765"/>
      <c r="BG111" s="765"/>
      <c r="BH111" s="765"/>
      <c r="BI111" s="765"/>
      <c r="BJ111" s="765"/>
      <c r="BK111" s="765"/>
      <c r="BL111" s="765"/>
      <c r="BM111" s="765"/>
      <c r="BN111" s="765"/>
      <c r="BO111" s="765"/>
      <c r="BP111" s="766"/>
      <c r="BQ111" s="829" t="s">
        <v>433</v>
      </c>
      <c r="BR111" s="830"/>
      <c r="BS111" s="830"/>
      <c r="BT111" s="830"/>
      <c r="BU111" s="830"/>
      <c r="BV111" s="830" t="s">
        <v>433</v>
      </c>
      <c r="BW111" s="830"/>
      <c r="BX111" s="830"/>
      <c r="BY111" s="830"/>
      <c r="BZ111" s="830"/>
      <c r="CA111" s="830" t="s">
        <v>176</v>
      </c>
      <c r="CB111" s="830"/>
      <c r="CC111" s="830"/>
      <c r="CD111" s="830"/>
      <c r="CE111" s="830"/>
      <c r="CF111" s="888" t="s">
        <v>176</v>
      </c>
      <c r="CG111" s="889"/>
      <c r="CH111" s="889"/>
      <c r="CI111" s="889"/>
      <c r="CJ111" s="889"/>
      <c r="CK111" s="940"/>
      <c r="CL111" s="834"/>
      <c r="CM111" s="828" t="s">
        <v>436</v>
      </c>
      <c r="CN111" s="765"/>
      <c r="CO111" s="765"/>
      <c r="CP111" s="765"/>
      <c r="CQ111" s="765"/>
      <c r="CR111" s="765"/>
      <c r="CS111" s="765"/>
      <c r="CT111" s="765"/>
      <c r="CU111" s="765"/>
      <c r="CV111" s="765"/>
      <c r="CW111" s="765"/>
      <c r="CX111" s="765"/>
      <c r="CY111" s="765"/>
      <c r="CZ111" s="765"/>
      <c r="DA111" s="765"/>
      <c r="DB111" s="765"/>
      <c r="DC111" s="765"/>
      <c r="DD111" s="765"/>
      <c r="DE111" s="765"/>
      <c r="DF111" s="766"/>
      <c r="DG111" s="829" t="s">
        <v>433</v>
      </c>
      <c r="DH111" s="830"/>
      <c r="DI111" s="830"/>
      <c r="DJ111" s="830"/>
      <c r="DK111" s="830"/>
      <c r="DL111" s="830" t="s">
        <v>176</v>
      </c>
      <c r="DM111" s="830"/>
      <c r="DN111" s="830"/>
      <c r="DO111" s="830"/>
      <c r="DP111" s="830"/>
      <c r="DQ111" s="830" t="s">
        <v>176</v>
      </c>
      <c r="DR111" s="830"/>
      <c r="DS111" s="830"/>
      <c r="DT111" s="830"/>
      <c r="DU111" s="830"/>
      <c r="DV111" s="807" t="s">
        <v>433</v>
      </c>
      <c r="DW111" s="807"/>
      <c r="DX111" s="807"/>
      <c r="DY111" s="807"/>
      <c r="DZ111" s="808"/>
    </row>
    <row r="112" spans="1:131" s="224" customFormat="1" ht="26.25" customHeight="1" x14ac:dyDescent="0.2">
      <c r="A112" s="925" t="s">
        <v>437</v>
      </c>
      <c r="B112" s="926"/>
      <c r="C112" s="765" t="s">
        <v>438</v>
      </c>
      <c r="D112" s="765"/>
      <c r="E112" s="765"/>
      <c r="F112" s="765"/>
      <c r="G112" s="765"/>
      <c r="H112" s="765"/>
      <c r="I112" s="765"/>
      <c r="J112" s="765"/>
      <c r="K112" s="765"/>
      <c r="L112" s="765"/>
      <c r="M112" s="765"/>
      <c r="N112" s="765"/>
      <c r="O112" s="765"/>
      <c r="P112" s="765"/>
      <c r="Q112" s="765"/>
      <c r="R112" s="765"/>
      <c r="S112" s="765"/>
      <c r="T112" s="765"/>
      <c r="U112" s="765"/>
      <c r="V112" s="765"/>
      <c r="W112" s="765"/>
      <c r="X112" s="765"/>
      <c r="Y112" s="765"/>
      <c r="Z112" s="766"/>
      <c r="AA112" s="792" t="s">
        <v>433</v>
      </c>
      <c r="AB112" s="793"/>
      <c r="AC112" s="793"/>
      <c r="AD112" s="793"/>
      <c r="AE112" s="794"/>
      <c r="AF112" s="795" t="s">
        <v>176</v>
      </c>
      <c r="AG112" s="793"/>
      <c r="AH112" s="793"/>
      <c r="AI112" s="793"/>
      <c r="AJ112" s="794"/>
      <c r="AK112" s="795" t="s">
        <v>176</v>
      </c>
      <c r="AL112" s="793"/>
      <c r="AM112" s="793"/>
      <c r="AN112" s="793"/>
      <c r="AO112" s="794"/>
      <c r="AP112" s="837" t="s">
        <v>433</v>
      </c>
      <c r="AQ112" s="838"/>
      <c r="AR112" s="838"/>
      <c r="AS112" s="838"/>
      <c r="AT112" s="839"/>
      <c r="AU112" s="945"/>
      <c r="AV112" s="946"/>
      <c r="AW112" s="946"/>
      <c r="AX112" s="946"/>
      <c r="AY112" s="946"/>
      <c r="AZ112" s="828" t="s">
        <v>439</v>
      </c>
      <c r="BA112" s="765"/>
      <c r="BB112" s="765"/>
      <c r="BC112" s="765"/>
      <c r="BD112" s="765"/>
      <c r="BE112" s="765"/>
      <c r="BF112" s="765"/>
      <c r="BG112" s="765"/>
      <c r="BH112" s="765"/>
      <c r="BI112" s="765"/>
      <c r="BJ112" s="765"/>
      <c r="BK112" s="765"/>
      <c r="BL112" s="765"/>
      <c r="BM112" s="765"/>
      <c r="BN112" s="765"/>
      <c r="BO112" s="765"/>
      <c r="BP112" s="766"/>
      <c r="BQ112" s="829">
        <v>40488</v>
      </c>
      <c r="BR112" s="830"/>
      <c r="BS112" s="830"/>
      <c r="BT112" s="830"/>
      <c r="BU112" s="830"/>
      <c r="BV112" s="830">
        <v>30060</v>
      </c>
      <c r="BW112" s="830"/>
      <c r="BX112" s="830"/>
      <c r="BY112" s="830"/>
      <c r="BZ112" s="830"/>
      <c r="CA112" s="830">
        <v>18859</v>
      </c>
      <c r="CB112" s="830"/>
      <c r="CC112" s="830"/>
      <c r="CD112" s="830"/>
      <c r="CE112" s="830"/>
      <c r="CF112" s="888">
        <v>0.8</v>
      </c>
      <c r="CG112" s="889"/>
      <c r="CH112" s="889"/>
      <c r="CI112" s="889"/>
      <c r="CJ112" s="889"/>
      <c r="CK112" s="940"/>
      <c r="CL112" s="834"/>
      <c r="CM112" s="828" t="s">
        <v>440</v>
      </c>
      <c r="CN112" s="765"/>
      <c r="CO112" s="765"/>
      <c r="CP112" s="765"/>
      <c r="CQ112" s="765"/>
      <c r="CR112" s="765"/>
      <c r="CS112" s="765"/>
      <c r="CT112" s="765"/>
      <c r="CU112" s="765"/>
      <c r="CV112" s="765"/>
      <c r="CW112" s="765"/>
      <c r="CX112" s="765"/>
      <c r="CY112" s="765"/>
      <c r="CZ112" s="765"/>
      <c r="DA112" s="765"/>
      <c r="DB112" s="765"/>
      <c r="DC112" s="765"/>
      <c r="DD112" s="765"/>
      <c r="DE112" s="765"/>
      <c r="DF112" s="766"/>
      <c r="DG112" s="829" t="s">
        <v>433</v>
      </c>
      <c r="DH112" s="830"/>
      <c r="DI112" s="830"/>
      <c r="DJ112" s="830"/>
      <c r="DK112" s="830"/>
      <c r="DL112" s="830" t="s">
        <v>393</v>
      </c>
      <c r="DM112" s="830"/>
      <c r="DN112" s="830"/>
      <c r="DO112" s="830"/>
      <c r="DP112" s="830"/>
      <c r="DQ112" s="830" t="s">
        <v>176</v>
      </c>
      <c r="DR112" s="830"/>
      <c r="DS112" s="830"/>
      <c r="DT112" s="830"/>
      <c r="DU112" s="830"/>
      <c r="DV112" s="807" t="s">
        <v>176</v>
      </c>
      <c r="DW112" s="807"/>
      <c r="DX112" s="807"/>
      <c r="DY112" s="807"/>
      <c r="DZ112" s="808"/>
    </row>
    <row r="113" spans="1:130" s="224" customFormat="1" ht="26.25" customHeight="1" x14ac:dyDescent="0.2">
      <c r="A113" s="927"/>
      <c r="B113" s="928"/>
      <c r="C113" s="765" t="s">
        <v>441</v>
      </c>
      <c r="D113" s="765"/>
      <c r="E113" s="765"/>
      <c r="F113" s="765"/>
      <c r="G113" s="765"/>
      <c r="H113" s="765"/>
      <c r="I113" s="765"/>
      <c r="J113" s="765"/>
      <c r="K113" s="765"/>
      <c r="L113" s="765"/>
      <c r="M113" s="765"/>
      <c r="N113" s="765"/>
      <c r="O113" s="765"/>
      <c r="P113" s="765"/>
      <c r="Q113" s="765"/>
      <c r="R113" s="765"/>
      <c r="S113" s="765"/>
      <c r="T113" s="765"/>
      <c r="U113" s="765"/>
      <c r="V113" s="765"/>
      <c r="W113" s="765"/>
      <c r="X113" s="765"/>
      <c r="Y113" s="765"/>
      <c r="Z113" s="766"/>
      <c r="AA113" s="931">
        <v>2261</v>
      </c>
      <c r="AB113" s="932"/>
      <c r="AC113" s="932"/>
      <c r="AD113" s="932"/>
      <c r="AE113" s="933"/>
      <c r="AF113" s="934">
        <v>1431</v>
      </c>
      <c r="AG113" s="932"/>
      <c r="AH113" s="932"/>
      <c r="AI113" s="932"/>
      <c r="AJ113" s="933"/>
      <c r="AK113" s="934">
        <v>662</v>
      </c>
      <c r="AL113" s="932"/>
      <c r="AM113" s="932"/>
      <c r="AN113" s="932"/>
      <c r="AO113" s="933"/>
      <c r="AP113" s="935">
        <v>0</v>
      </c>
      <c r="AQ113" s="936"/>
      <c r="AR113" s="936"/>
      <c r="AS113" s="936"/>
      <c r="AT113" s="937"/>
      <c r="AU113" s="945"/>
      <c r="AV113" s="946"/>
      <c r="AW113" s="946"/>
      <c r="AX113" s="946"/>
      <c r="AY113" s="946"/>
      <c r="AZ113" s="828" t="s">
        <v>442</v>
      </c>
      <c r="BA113" s="765"/>
      <c r="BB113" s="765"/>
      <c r="BC113" s="765"/>
      <c r="BD113" s="765"/>
      <c r="BE113" s="765"/>
      <c r="BF113" s="765"/>
      <c r="BG113" s="765"/>
      <c r="BH113" s="765"/>
      <c r="BI113" s="765"/>
      <c r="BJ113" s="765"/>
      <c r="BK113" s="765"/>
      <c r="BL113" s="765"/>
      <c r="BM113" s="765"/>
      <c r="BN113" s="765"/>
      <c r="BO113" s="765"/>
      <c r="BP113" s="766"/>
      <c r="BQ113" s="829">
        <v>319769</v>
      </c>
      <c r="BR113" s="830"/>
      <c r="BS113" s="830"/>
      <c r="BT113" s="830"/>
      <c r="BU113" s="830"/>
      <c r="BV113" s="830">
        <v>289733</v>
      </c>
      <c r="BW113" s="830"/>
      <c r="BX113" s="830"/>
      <c r="BY113" s="830"/>
      <c r="BZ113" s="830"/>
      <c r="CA113" s="830">
        <v>260281</v>
      </c>
      <c r="CB113" s="830"/>
      <c r="CC113" s="830"/>
      <c r="CD113" s="830"/>
      <c r="CE113" s="830"/>
      <c r="CF113" s="888">
        <v>11</v>
      </c>
      <c r="CG113" s="889"/>
      <c r="CH113" s="889"/>
      <c r="CI113" s="889"/>
      <c r="CJ113" s="889"/>
      <c r="CK113" s="940"/>
      <c r="CL113" s="834"/>
      <c r="CM113" s="828" t="s">
        <v>443</v>
      </c>
      <c r="CN113" s="765"/>
      <c r="CO113" s="765"/>
      <c r="CP113" s="765"/>
      <c r="CQ113" s="765"/>
      <c r="CR113" s="765"/>
      <c r="CS113" s="765"/>
      <c r="CT113" s="765"/>
      <c r="CU113" s="765"/>
      <c r="CV113" s="765"/>
      <c r="CW113" s="765"/>
      <c r="CX113" s="765"/>
      <c r="CY113" s="765"/>
      <c r="CZ113" s="765"/>
      <c r="DA113" s="765"/>
      <c r="DB113" s="765"/>
      <c r="DC113" s="765"/>
      <c r="DD113" s="765"/>
      <c r="DE113" s="765"/>
      <c r="DF113" s="766"/>
      <c r="DG113" s="792" t="s">
        <v>176</v>
      </c>
      <c r="DH113" s="793"/>
      <c r="DI113" s="793"/>
      <c r="DJ113" s="793"/>
      <c r="DK113" s="794"/>
      <c r="DL113" s="795" t="s">
        <v>176</v>
      </c>
      <c r="DM113" s="793"/>
      <c r="DN113" s="793"/>
      <c r="DO113" s="793"/>
      <c r="DP113" s="794"/>
      <c r="DQ113" s="795" t="s">
        <v>176</v>
      </c>
      <c r="DR113" s="793"/>
      <c r="DS113" s="793"/>
      <c r="DT113" s="793"/>
      <c r="DU113" s="794"/>
      <c r="DV113" s="837" t="s">
        <v>433</v>
      </c>
      <c r="DW113" s="838"/>
      <c r="DX113" s="838"/>
      <c r="DY113" s="838"/>
      <c r="DZ113" s="839"/>
    </row>
    <row r="114" spans="1:130" s="224" customFormat="1" ht="26.25" customHeight="1" x14ac:dyDescent="0.2">
      <c r="A114" s="927"/>
      <c r="B114" s="928"/>
      <c r="C114" s="765" t="s">
        <v>444</v>
      </c>
      <c r="D114" s="765"/>
      <c r="E114" s="765"/>
      <c r="F114" s="765"/>
      <c r="G114" s="765"/>
      <c r="H114" s="765"/>
      <c r="I114" s="765"/>
      <c r="J114" s="765"/>
      <c r="K114" s="765"/>
      <c r="L114" s="765"/>
      <c r="M114" s="765"/>
      <c r="N114" s="765"/>
      <c r="O114" s="765"/>
      <c r="P114" s="765"/>
      <c r="Q114" s="765"/>
      <c r="R114" s="765"/>
      <c r="S114" s="765"/>
      <c r="T114" s="765"/>
      <c r="U114" s="765"/>
      <c r="V114" s="765"/>
      <c r="W114" s="765"/>
      <c r="X114" s="765"/>
      <c r="Y114" s="765"/>
      <c r="Z114" s="766"/>
      <c r="AA114" s="792">
        <v>28799</v>
      </c>
      <c r="AB114" s="793"/>
      <c r="AC114" s="793"/>
      <c r="AD114" s="793"/>
      <c r="AE114" s="794"/>
      <c r="AF114" s="795">
        <v>27048</v>
      </c>
      <c r="AG114" s="793"/>
      <c r="AH114" s="793"/>
      <c r="AI114" s="793"/>
      <c r="AJ114" s="794"/>
      <c r="AK114" s="795">
        <v>26065</v>
      </c>
      <c r="AL114" s="793"/>
      <c r="AM114" s="793"/>
      <c r="AN114" s="793"/>
      <c r="AO114" s="794"/>
      <c r="AP114" s="837">
        <v>1.1000000000000001</v>
      </c>
      <c r="AQ114" s="838"/>
      <c r="AR114" s="838"/>
      <c r="AS114" s="838"/>
      <c r="AT114" s="839"/>
      <c r="AU114" s="945"/>
      <c r="AV114" s="946"/>
      <c r="AW114" s="946"/>
      <c r="AX114" s="946"/>
      <c r="AY114" s="946"/>
      <c r="AZ114" s="828" t="s">
        <v>445</v>
      </c>
      <c r="BA114" s="765"/>
      <c r="BB114" s="765"/>
      <c r="BC114" s="765"/>
      <c r="BD114" s="765"/>
      <c r="BE114" s="765"/>
      <c r="BF114" s="765"/>
      <c r="BG114" s="765"/>
      <c r="BH114" s="765"/>
      <c r="BI114" s="765"/>
      <c r="BJ114" s="765"/>
      <c r="BK114" s="765"/>
      <c r="BL114" s="765"/>
      <c r="BM114" s="765"/>
      <c r="BN114" s="765"/>
      <c r="BO114" s="765"/>
      <c r="BP114" s="766"/>
      <c r="BQ114" s="829">
        <v>769880</v>
      </c>
      <c r="BR114" s="830"/>
      <c r="BS114" s="830"/>
      <c r="BT114" s="830"/>
      <c r="BU114" s="830"/>
      <c r="BV114" s="830">
        <v>732244</v>
      </c>
      <c r="BW114" s="830"/>
      <c r="BX114" s="830"/>
      <c r="BY114" s="830"/>
      <c r="BZ114" s="830"/>
      <c r="CA114" s="830">
        <v>694355</v>
      </c>
      <c r="CB114" s="830"/>
      <c r="CC114" s="830"/>
      <c r="CD114" s="830"/>
      <c r="CE114" s="830"/>
      <c r="CF114" s="888">
        <v>29.4</v>
      </c>
      <c r="CG114" s="889"/>
      <c r="CH114" s="889"/>
      <c r="CI114" s="889"/>
      <c r="CJ114" s="889"/>
      <c r="CK114" s="940"/>
      <c r="CL114" s="834"/>
      <c r="CM114" s="828" t="s">
        <v>446</v>
      </c>
      <c r="CN114" s="765"/>
      <c r="CO114" s="765"/>
      <c r="CP114" s="765"/>
      <c r="CQ114" s="765"/>
      <c r="CR114" s="765"/>
      <c r="CS114" s="765"/>
      <c r="CT114" s="765"/>
      <c r="CU114" s="765"/>
      <c r="CV114" s="765"/>
      <c r="CW114" s="765"/>
      <c r="CX114" s="765"/>
      <c r="CY114" s="765"/>
      <c r="CZ114" s="765"/>
      <c r="DA114" s="765"/>
      <c r="DB114" s="765"/>
      <c r="DC114" s="765"/>
      <c r="DD114" s="765"/>
      <c r="DE114" s="765"/>
      <c r="DF114" s="766"/>
      <c r="DG114" s="792" t="s">
        <v>176</v>
      </c>
      <c r="DH114" s="793"/>
      <c r="DI114" s="793"/>
      <c r="DJ114" s="793"/>
      <c r="DK114" s="794"/>
      <c r="DL114" s="795" t="s">
        <v>433</v>
      </c>
      <c r="DM114" s="793"/>
      <c r="DN114" s="793"/>
      <c r="DO114" s="793"/>
      <c r="DP114" s="794"/>
      <c r="DQ114" s="795" t="s">
        <v>433</v>
      </c>
      <c r="DR114" s="793"/>
      <c r="DS114" s="793"/>
      <c r="DT114" s="793"/>
      <c r="DU114" s="794"/>
      <c r="DV114" s="837" t="s">
        <v>176</v>
      </c>
      <c r="DW114" s="838"/>
      <c r="DX114" s="838"/>
      <c r="DY114" s="838"/>
      <c r="DZ114" s="839"/>
    </row>
    <row r="115" spans="1:130" s="224" customFormat="1" ht="26.25" customHeight="1" x14ac:dyDescent="0.2">
      <c r="A115" s="927"/>
      <c r="B115" s="928"/>
      <c r="C115" s="765" t="s">
        <v>447</v>
      </c>
      <c r="D115" s="765"/>
      <c r="E115" s="765"/>
      <c r="F115" s="765"/>
      <c r="G115" s="765"/>
      <c r="H115" s="765"/>
      <c r="I115" s="765"/>
      <c r="J115" s="765"/>
      <c r="K115" s="765"/>
      <c r="L115" s="765"/>
      <c r="M115" s="765"/>
      <c r="N115" s="765"/>
      <c r="O115" s="765"/>
      <c r="P115" s="765"/>
      <c r="Q115" s="765"/>
      <c r="R115" s="765"/>
      <c r="S115" s="765"/>
      <c r="T115" s="765"/>
      <c r="U115" s="765"/>
      <c r="V115" s="765"/>
      <c r="W115" s="765"/>
      <c r="X115" s="765"/>
      <c r="Y115" s="765"/>
      <c r="Z115" s="766"/>
      <c r="AA115" s="931" t="s">
        <v>176</v>
      </c>
      <c r="AB115" s="932"/>
      <c r="AC115" s="932"/>
      <c r="AD115" s="932"/>
      <c r="AE115" s="933"/>
      <c r="AF115" s="934" t="s">
        <v>433</v>
      </c>
      <c r="AG115" s="932"/>
      <c r="AH115" s="932"/>
      <c r="AI115" s="932"/>
      <c r="AJ115" s="933"/>
      <c r="AK115" s="934" t="s">
        <v>176</v>
      </c>
      <c r="AL115" s="932"/>
      <c r="AM115" s="932"/>
      <c r="AN115" s="932"/>
      <c r="AO115" s="933"/>
      <c r="AP115" s="935" t="s">
        <v>433</v>
      </c>
      <c r="AQ115" s="936"/>
      <c r="AR115" s="936"/>
      <c r="AS115" s="936"/>
      <c r="AT115" s="937"/>
      <c r="AU115" s="945"/>
      <c r="AV115" s="946"/>
      <c r="AW115" s="946"/>
      <c r="AX115" s="946"/>
      <c r="AY115" s="946"/>
      <c r="AZ115" s="828" t="s">
        <v>448</v>
      </c>
      <c r="BA115" s="765"/>
      <c r="BB115" s="765"/>
      <c r="BC115" s="765"/>
      <c r="BD115" s="765"/>
      <c r="BE115" s="765"/>
      <c r="BF115" s="765"/>
      <c r="BG115" s="765"/>
      <c r="BH115" s="765"/>
      <c r="BI115" s="765"/>
      <c r="BJ115" s="765"/>
      <c r="BK115" s="765"/>
      <c r="BL115" s="765"/>
      <c r="BM115" s="765"/>
      <c r="BN115" s="765"/>
      <c r="BO115" s="765"/>
      <c r="BP115" s="766"/>
      <c r="BQ115" s="829" t="s">
        <v>176</v>
      </c>
      <c r="BR115" s="830"/>
      <c r="BS115" s="830"/>
      <c r="BT115" s="830"/>
      <c r="BU115" s="830"/>
      <c r="BV115" s="830" t="s">
        <v>433</v>
      </c>
      <c r="BW115" s="830"/>
      <c r="BX115" s="830"/>
      <c r="BY115" s="830"/>
      <c r="BZ115" s="830"/>
      <c r="CA115" s="830" t="s">
        <v>433</v>
      </c>
      <c r="CB115" s="830"/>
      <c r="CC115" s="830"/>
      <c r="CD115" s="830"/>
      <c r="CE115" s="830"/>
      <c r="CF115" s="888" t="s">
        <v>176</v>
      </c>
      <c r="CG115" s="889"/>
      <c r="CH115" s="889"/>
      <c r="CI115" s="889"/>
      <c r="CJ115" s="889"/>
      <c r="CK115" s="940"/>
      <c r="CL115" s="834"/>
      <c r="CM115" s="828" t="s">
        <v>449</v>
      </c>
      <c r="CN115" s="765"/>
      <c r="CO115" s="765"/>
      <c r="CP115" s="765"/>
      <c r="CQ115" s="765"/>
      <c r="CR115" s="765"/>
      <c r="CS115" s="765"/>
      <c r="CT115" s="765"/>
      <c r="CU115" s="765"/>
      <c r="CV115" s="765"/>
      <c r="CW115" s="765"/>
      <c r="CX115" s="765"/>
      <c r="CY115" s="765"/>
      <c r="CZ115" s="765"/>
      <c r="DA115" s="765"/>
      <c r="DB115" s="765"/>
      <c r="DC115" s="765"/>
      <c r="DD115" s="765"/>
      <c r="DE115" s="765"/>
      <c r="DF115" s="766"/>
      <c r="DG115" s="792" t="s">
        <v>433</v>
      </c>
      <c r="DH115" s="793"/>
      <c r="DI115" s="793"/>
      <c r="DJ115" s="793"/>
      <c r="DK115" s="794"/>
      <c r="DL115" s="795" t="s">
        <v>176</v>
      </c>
      <c r="DM115" s="793"/>
      <c r="DN115" s="793"/>
      <c r="DO115" s="793"/>
      <c r="DP115" s="794"/>
      <c r="DQ115" s="795" t="s">
        <v>433</v>
      </c>
      <c r="DR115" s="793"/>
      <c r="DS115" s="793"/>
      <c r="DT115" s="793"/>
      <c r="DU115" s="794"/>
      <c r="DV115" s="837" t="s">
        <v>433</v>
      </c>
      <c r="DW115" s="838"/>
      <c r="DX115" s="838"/>
      <c r="DY115" s="838"/>
      <c r="DZ115" s="839"/>
    </row>
    <row r="116" spans="1:130" s="224" customFormat="1" ht="26.25" customHeight="1" x14ac:dyDescent="0.2">
      <c r="A116" s="929"/>
      <c r="B116" s="930"/>
      <c r="C116" s="852" t="s">
        <v>450</v>
      </c>
      <c r="D116" s="852"/>
      <c r="E116" s="852"/>
      <c r="F116" s="852"/>
      <c r="G116" s="852"/>
      <c r="H116" s="852"/>
      <c r="I116" s="852"/>
      <c r="J116" s="852"/>
      <c r="K116" s="852"/>
      <c r="L116" s="852"/>
      <c r="M116" s="852"/>
      <c r="N116" s="852"/>
      <c r="O116" s="852"/>
      <c r="P116" s="852"/>
      <c r="Q116" s="852"/>
      <c r="R116" s="852"/>
      <c r="S116" s="852"/>
      <c r="T116" s="852"/>
      <c r="U116" s="852"/>
      <c r="V116" s="852"/>
      <c r="W116" s="852"/>
      <c r="X116" s="852"/>
      <c r="Y116" s="852"/>
      <c r="Z116" s="853"/>
      <c r="AA116" s="792" t="s">
        <v>433</v>
      </c>
      <c r="AB116" s="793"/>
      <c r="AC116" s="793"/>
      <c r="AD116" s="793"/>
      <c r="AE116" s="794"/>
      <c r="AF116" s="795" t="s">
        <v>433</v>
      </c>
      <c r="AG116" s="793"/>
      <c r="AH116" s="793"/>
      <c r="AI116" s="793"/>
      <c r="AJ116" s="794"/>
      <c r="AK116" s="795" t="s">
        <v>393</v>
      </c>
      <c r="AL116" s="793"/>
      <c r="AM116" s="793"/>
      <c r="AN116" s="793"/>
      <c r="AO116" s="794"/>
      <c r="AP116" s="837" t="s">
        <v>176</v>
      </c>
      <c r="AQ116" s="838"/>
      <c r="AR116" s="838"/>
      <c r="AS116" s="838"/>
      <c r="AT116" s="839"/>
      <c r="AU116" s="945"/>
      <c r="AV116" s="946"/>
      <c r="AW116" s="946"/>
      <c r="AX116" s="946"/>
      <c r="AY116" s="946"/>
      <c r="AZ116" s="922" t="s">
        <v>451</v>
      </c>
      <c r="BA116" s="923"/>
      <c r="BB116" s="923"/>
      <c r="BC116" s="923"/>
      <c r="BD116" s="923"/>
      <c r="BE116" s="923"/>
      <c r="BF116" s="923"/>
      <c r="BG116" s="923"/>
      <c r="BH116" s="923"/>
      <c r="BI116" s="923"/>
      <c r="BJ116" s="923"/>
      <c r="BK116" s="923"/>
      <c r="BL116" s="923"/>
      <c r="BM116" s="923"/>
      <c r="BN116" s="923"/>
      <c r="BO116" s="923"/>
      <c r="BP116" s="924"/>
      <c r="BQ116" s="829" t="s">
        <v>393</v>
      </c>
      <c r="BR116" s="830"/>
      <c r="BS116" s="830"/>
      <c r="BT116" s="830"/>
      <c r="BU116" s="830"/>
      <c r="BV116" s="830" t="s">
        <v>176</v>
      </c>
      <c r="BW116" s="830"/>
      <c r="BX116" s="830"/>
      <c r="BY116" s="830"/>
      <c r="BZ116" s="830"/>
      <c r="CA116" s="830" t="s">
        <v>176</v>
      </c>
      <c r="CB116" s="830"/>
      <c r="CC116" s="830"/>
      <c r="CD116" s="830"/>
      <c r="CE116" s="830"/>
      <c r="CF116" s="888" t="s">
        <v>393</v>
      </c>
      <c r="CG116" s="889"/>
      <c r="CH116" s="889"/>
      <c r="CI116" s="889"/>
      <c r="CJ116" s="889"/>
      <c r="CK116" s="940"/>
      <c r="CL116" s="834"/>
      <c r="CM116" s="828" t="s">
        <v>452</v>
      </c>
      <c r="CN116" s="765"/>
      <c r="CO116" s="765"/>
      <c r="CP116" s="765"/>
      <c r="CQ116" s="765"/>
      <c r="CR116" s="765"/>
      <c r="CS116" s="765"/>
      <c r="CT116" s="765"/>
      <c r="CU116" s="765"/>
      <c r="CV116" s="765"/>
      <c r="CW116" s="765"/>
      <c r="CX116" s="765"/>
      <c r="CY116" s="765"/>
      <c r="CZ116" s="765"/>
      <c r="DA116" s="765"/>
      <c r="DB116" s="765"/>
      <c r="DC116" s="765"/>
      <c r="DD116" s="765"/>
      <c r="DE116" s="765"/>
      <c r="DF116" s="766"/>
      <c r="DG116" s="792" t="s">
        <v>176</v>
      </c>
      <c r="DH116" s="793"/>
      <c r="DI116" s="793"/>
      <c r="DJ116" s="793"/>
      <c r="DK116" s="794"/>
      <c r="DL116" s="795" t="s">
        <v>433</v>
      </c>
      <c r="DM116" s="793"/>
      <c r="DN116" s="793"/>
      <c r="DO116" s="793"/>
      <c r="DP116" s="794"/>
      <c r="DQ116" s="795" t="s">
        <v>433</v>
      </c>
      <c r="DR116" s="793"/>
      <c r="DS116" s="793"/>
      <c r="DT116" s="793"/>
      <c r="DU116" s="794"/>
      <c r="DV116" s="837" t="s">
        <v>176</v>
      </c>
      <c r="DW116" s="838"/>
      <c r="DX116" s="838"/>
      <c r="DY116" s="838"/>
      <c r="DZ116" s="839"/>
    </row>
    <row r="117" spans="1:130" s="224" customFormat="1" ht="26.25" customHeight="1" x14ac:dyDescent="0.2">
      <c r="A117" s="908" t="s">
        <v>188</v>
      </c>
      <c r="B117" s="909"/>
      <c r="C117" s="909"/>
      <c r="D117" s="909"/>
      <c r="E117" s="909"/>
      <c r="F117" s="909"/>
      <c r="G117" s="909"/>
      <c r="H117" s="909"/>
      <c r="I117" s="909"/>
      <c r="J117" s="909"/>
      <c r="K117" s="909"/>
      <c r="L117" s="909"/>
      <c r="M117" s="909"/>
      <c r="N117" s="909"/>
      <c r="O117" s="909"/>
      <c r="P117" s="909"/>
      <c r="Q117" s="909"/>
      <c r="R117" s="909"/>
      <c r="S117" s="909"/>
      <c r="T117" s="909"/>
      <c r="U117" s="909"/>
      <c r="V117" s="909"/>
      <c r="W117" s="909"/>
      <c r="X117" s="909"/>
      <c r="Y117" s="890" t="s">
        <v>453</v>
      </c>
      <c r="Z117" s="910"/>
      <c r="AA117" s="915">
        <v>364446</v>
      </c>
      <c r="AB117" s="916"/>
      <c r="AC117" s="916"/>
      <c r="AD117" s="916"/>
      <c r="AE117" s="917"/>
      <c r="AF117" s="918">
        <v>378652</v>
      </c>
      <c r="AG117" s="916"/>
      <c r="AH117" s="916"/>
      <c r="AI117" s="916"/>
      <c r="AJ117" s="917"/>
      <c r="AK117" s="918">
        <v>392574</v>
      </c>
      <c r="AL117" s="916"/>
      <c r="AM117" s="916"/>
      <c r="AN117" s="916"/>
      <c r="AO117" s="917"/>
      <c r="AP117" s="919"/>
      <c r="AQ117" s="920"/>
      <c r="AR117" s="920"/>
      <c r="AS117" s="920"/>
      <c r="AT117" s="921"/>
      <c r="AU117" s="945"/>
      <c r="AV117" s="946"/>
      <c r="AW117" s="946"/>
      <c r="AX117" s="946"/>
      <c r="AY117" s="946"/>
      <c r="AZ117" s="876" t="s">
        <v>454</v>
      </c>
      <c r="BA117" s="877"/>
      <c r="BB117" s="877"/>
      <c r="BC117" s="877"/>
      <c r="BD117" s="877"/>
      <c r="BE117" s="877"/>
      <c r="BF117" s="877"/>
      <c r="BG117" s="877"/>
      <c r="BH117" s="877"/>
      <c r="BI117" s="877"/>
      <c r="BJ117" s="877"/>
      <c r="BK117" s="877"/>
      <c r="BL117" s="877"/>
      <c r="BM117" s="877"/>
      <c r="BN117" s="877"/>
      <c r="BO117" s="877"/>
      <c r="BP117" s="878"/>
      <c r="BQ117" s="829" t="s">
        <v>176</v>
      </c>
      <c r="BR117" s="830"/>
      <c r="BS117" s="830"/>
      <c r="BT117" s="830"/>
      <c r="BU117" s="830"/>
      <c r="BV117" s="830" t="s">
        <v>176</v>
      </c>
      <c r="BW117" s="830"/>
      <c r="BX117" s="830"/>
      <c r="BY117" s="830"/>
      <c r="BZ117" s="830"/>
      <c r="CA117" s="830" t="s">
        <v>176</v>
      </c>
      <c r="CB117" s="830"/>
      <c r="CC117" s="830"/>
      <c r="CD117" s="830"/>
      <c r="CE117" s="830"/>
      <c r="CF117" s="888" t="s">
        <v>176</v>
      </c>
      <c r="CG117" s="889"/>
      <c r="CH117" s="889"/>
      <c r="CI117" s="889"/>
      <c r="CJ117" s="889"/>
      <c r="CK117" s="940"/>
      <c r="CL117" s="834"/>
      <c r="CM117" s="828" t="s">
        <v>455</v>
      </c>
      <c r="CN117" s="765"/>
      <c r="CO117" s="765"/>
      <c r="CP117" s="765"/>
      <c r="CQ117" s="765"/>
      <c r="CR117" s="765"/>
      <c r="CS117" s="765"/>
      <c r="CT117" s="765"/>
      <c r="CU117" s="765"/>
      <c r="CV117" s="765"/>
      <c r="CW117" s="765"/>
      <c r="CX117" s="765"/>
      <c r="CY117" s="765"/>
      <c r="CZ117" s="765"/>
      <c r="DA117" s="765"/>
      <c r="DB117" s="765"/>
      <c r="DC117" s="765"/>
      <c r="DD117" s="765"/>
      <c r="DE117" s="765"/>
      <c r="DF117" s="766"/>
      <c r="DG117" s="792" t="s">
        <v>176</v>
      </c>
      <c r="DH117" s="793"/>
      <c r="DI117" s="793"/>
      <c r="DJ117" s="793"/>
      <c r="DK117" s="794"/>
      <c r="DL117" s="795" t="s">
        <v>176</v>
      </c>
      <c r="DM117" s="793"/>
      <c r="DN117" s="793"/>
      <c r="DO117" s="793"/>
      <c r="DP117" s="794"/>
      <c r="DQ117" s="795" t="s">
        <v>176</v>
      </c>
      <c r="DR117" s="793"/>
      <c r="DS117" s="793"/>
      <c r="DT117" s="793"/>
      <c r="DU117" s="794"/>
      <c r="DV117" s="837" t="s">
        <v>176</v>
      </c>
      <c r="DW117" s="838"/>
      <c r="DX117" s="838"/>
      <c r="DY117" s="838"/>
      <c r="DZ117" s="839"/>
    </row>
    <row r="118" spans="1:130" s="224" customFormat="1" ht="26.25" customHeight="1" x14ac:dyDescent="0.2">
      <c r="A118" s="908" t="s">
        <v>428</v>
      </c>
      <c r="B118" s="909"/>
      <c r="C118" s="909"/>
      <c r="D118" s="909"/>
      <c r="E118" s="909"/>
      <c r="F118" s="909"/>
      <c r="G118" s="909"/>
      <c r="H118" s="909"/>
      <c r="I118" s="909"/>
      <c r="J118" s="909"/>
      <c r="K118" s="909"/>
      <c r="L118" s="909"/>
      <c r="M118" s="909"/>
      <c r="N118" s="909"/>
      <c r="O118" s="909"/>
      <c r="P118" s="909"/>
      <c r="Q118" s="909"/>
      <c r="R118" s="909"/>
      <c r="S118" s="909"/>
      <c r="T118" s="909"/>
      <c r="U118" s="909"/>
      <c r="V118" s="909"/>
      <c r="W118" s="909"/>
      <c r="X118" s="909"/>
      <c r="Y118" s="909"/>
      <c r="Z118" s="910"/>
      <c r="AA118" s="911" t="s">
        <v>425</v>
      </c>
      <c r="AB118" s="909"/>
      <c r="AC118" s="909"/>
      <c r="AD118" s="909"/>
      <c r="AE118" s="910"/>
      <c r="AF118" s="911" t="s">
        <v>426</v>
      </c>
      <c r="AG118" s="909"/>
      <c r="AH118" s="909"/>
      <c r="AI118" s="909"/>
      <c r="AJ118" s="910"/>
      <c r="AK118" s="911" t="s">
        <v>309</v>
      </c>
      <c r="AL118" s="909"/>
      <c r="AM118" s="909"/>
      <c r="AN118" s="909"/>
      <c r="AO118" s="910"/>
      <c r="AP118" s="912" t="s">
        <v>427</v>
      </c>
      <c r="AQ118" s="913"/>
      <c r="AR118" s="913"/>
      <c r="AS118" s="913"/>
      <c r="AT118" s="914"/>
      <c r="AU118" s="945"/>
      <c r="AV118" s="946"/>
      <c r="AW118" s="946"/>
      <c r="AX118" s="946"/>
      <c r="AY118" s="946"/>
      <c r="AZ118" s="851" t="s">
        <v>456</v>
      </c>
      <c r="BA118" s="852"/>
      <c r="BB118" s="852"/>
      <c r="BC118" s="852"/>
      <c r="BD118" s="852"/>
      <c r="BE118" s="852"/>
      <c r="BF118" s="852"/>
      <c r="BG118" s="852"/>
      <c r="BH118" s="852"/>
      <c r="BI118" s="852"/>
      <c r="BJ118" s="852"/>
      <c r="BK118" s="852"/>
      <c r="BL118" s="852"/>
      <c r="BM118" s="852"/>
      <c r="BN118" s="852"/>
      <c r="BO118" s="852"/>
      <c r="BP118" s="853"/>
      <c r="BQ118" s="892" t="s">
        <v>176</v>
      </c>
      <c r="BR118" s="858"/>
      <c r="BS118" s="858"/>
      <c r="BT118" s="858"/>
      <c r="BU118" s="858"/>
      <c r="BV118" s="858" t="s">
        <v>176</v>
      </c>
      <c r="BW118" s="858"/>
      <c r="BX118" s="858"/>
      <c r="BY118" s="858"/>
      <c r="BZ118" s="858"/>
      <c r="CA118" s="858" t="s">
        <v>393</v>
      </c>
      <c r="CB118" s="858"/>
      <c r="CC118" s="858"/>
      <c r="CD118" s="858"/>
      <c r="CE118" s="858"/>
      <c r="CF118" s="888" t="s">
        <v>393</v>
      </c>
      <c r="CG118" s="889"/>
      <c r="CH118" s="889"/>
      <c r="CI118" s="889"/>
      <c r="CJ118" s="889"/>
      <c r="CK118" s="940"/>
      <c r="CL118" s="834"/>
      <c r="CM118" s="828" t="s">
        <v>457</v>
      </c>
      <c r="CN118" s="765"/>
      <c r="CO118" s="765"/>
      <c r="CP118" s="765"/>
      <c r="CQ118" s="765"/>
      <c r="CR118" s="765"/>
      <c r="CS118" s="765"/>
      <c r="CT118" s="765"/>
      <c r="CU118" s="765"/>
      <c r="CV118" s="765"/>
      <c r="CW118" s="765"/>
      <c r="CX118" s="765"/>
      <c r="CY118" s="765"/>
      <c r="CZ118" s="765"/>
      <c r="DA118" s="765"/>
      <c r="DB118" s="765"/>
      <c r="DC118" s="765"/>
      <c r="DD118" s="765"/>
      <c r="DE118" s="765"/>
      <c r="DF118" s="766"/>
      <c r="DG118" s="792" t="s">
        <v>176</v>
      </c>
      <c r="DH118" s="793"/>
      <c r="DI118" s="793"/>
      <c r="DJ118" s="793"/>
      <c r="DK118" s="794"/>
      <c r="DL118" s="795" t="s">
        <v>176</v>
      </c>
      <c r="DM118" s="793"/>
      <c r="DN118" s="793"/>
      <c r="DO118" s="793"/>
      <c r="DP118" s="794"/>
      <c r="DQ118" s="795" t="s">
        <v>176</v>
      </c>
      <c r="DR118" s="793"/>
      <c r="DS118" s="793"/>
      <c r="DT118" s="793"/>
      <c r="DU118" s="794"/>
      <c r="DV118" s="837" t="s">
        <v>176</v>
      </c>
      <c r="DW118" s="838"/>
      <c r="DX118" s="838"/>
      <c r="DY118" s="838"/>
      <c r="DZ118" s="839"/>
    </row>
    <row r="119" spans="1:130" s="224" customFormat="1" ht="26.25" customHeight="1" x14ac:dyDescent="0.2">
      <c r="A119" s="831" t="s">
        <v>431</v>
      </c>
      <c r="B119" s="832"/>
      <c r="C119" s="873" t="s">
        <v>432</v>
      </c>
      <c r="D119" s="821"/>
      <c r="E119" s="821"/>
      <c r="F119" s="821"/>
      <c r="G119" s="821"/>
      <c r="H119" s="821"/>
      <c r="I119" s="821"/>
      <c r="J119" s="821"/>
      <c r="K119" s="821"/>
      <c r="L119" s="821"/>
      <c r="M119" s="821"/>
      <c r="N119" s="821"/>
      <c r="O119" s="821"/>
      <c r="P119" s="821"/>
      <c r="Q119" s="821"/>
      <c r="R119" s="821"/>
      <c r="S119" s="821"/>
      <c r="T119" s="821"/>
      <c r="U119" s="821"/>
      <c r="V119" s="821"/>
      <c r="W119" s="821"/>
      <c r="X119" s="821"/>
      <c r="Y119" s="821"/>
      <c r="Z119" s="822"/>
      <c r="AA119" s="901" t="s">
        <v>176</v>
      </c>
      <c r="AB119" s="902"/>
      <c r="AC119" s="902"/>
      <c r="AD119" s="902"/>
      <c r="AE119" s="903"/>
      <c r="AF119" s="904" t="s">
        <v>176</v>
      </c>
      <c r="AG119" s="902"/>
      <c r="AH119" s="902"/>
      <c r="AI119" s="902"/>
      <c r="AJ119" s="903"/>
      <c r="AK119" s="904" t="s">
        <v>176</v>
      </c>
      <c r="AL119" s="902"/>
      <c r="AM119" s="902"/>
      <c r="AN119" s="902"/>
      <c r="AO119" s="903"/>
      <c r="AP119" s="905" t="s">
        <v>176</v>
      </c>
      <c r="AQ119" s="906"/>
      <c r="AR119" s="906"/>
      <c r="AS119" s="906"/>
      <c r="AT119" s="907"/>
      <c r="AU119" s="947"/>
      <c r="AV119" s="948"/>
      <c r="AW119" s="948"/>
      <c r="AX119" s="948"/>
      <c r="AY119" s="948"/>
      <c r="AZ119" s="245" t="s">
        <v>188</v>
      </c>
      <c r="BA119" s="245"/>
      <c r="BB119" s="245"/>
      <c r="BC119" s="245"/>
      <c r="BD119" s="245"/>
      <c r="BE119" s="245"/>
      <c r="BF119" s="245"/>
      <c r="BG119" s="245"/>
      <c r="BH119" s="245"/>
      <c r="BI119" s="245"/>
      <c r="BJ119" s="245"/>
      <c r="BK119" s="245"/>
      <c r="BL119" s="245"/>
      <c r="BM119" s="245"/>
      <c r="BN119" s="245"/>
      <c r="BO119" s="890" t="s">
        <v>458</v>
      </c>
      <c r="BP119" s="891"/>
      <c r="BQ119" s="892">
        <v>4642342</v>
      </c>
      <c r="BR119" s="858"/>
      <c r="BS119" s="858"/>
      <c r="BT119" s="858"/>
      <c r="BU119" s="858"/>
      <c r="BV119" s="858">
        <v>4406078</v>
      </c>
      <c r="BW119" s="858"/>
      <c r="BX119" s="858"/>
      <c r="BY119" s="858"/>
      <c r="BZ119" s="858"/>
      <c r="CA119" s="858">
        <v>4047524</v>
      </c>
      <c r="CB119" s="858"/>
      <c r="CC119" s="858"/>
      <c r="CD119" s="858"/>
      <c r="CE119" s="858"/>
      <c r="CF119" s="761"/>
      <c r="CG119" s="762"/>
      <c r="CH119" s="762"/>
      <c r="CI119" s="762"/>
      <c r="CJ119" s="847"/>
      <c r="CK119" s="941"/>
      <c r="CL119" s="836"/>
      <c r="CM119" s="851" t="s">
        <v>459</v>
      </c>
      <c r="CN119" s="852"/>
      <c r="CO119" s="852"/>
      <c r="CP119" s="852"/>
      <c r="CQ119" s="852"/>
      <c r="CR119" s="852"/>
      <c r="CS119" s="852"/>
      <c r="CT119" s="852"/>
      <c r="CU119" s="852"/>
      <c r="CV119" s="852"/>
      <c r="CW119" s="852"/>
      <c r="CX119" s="852"/>
      <c r="CY119" s="852"/>
      <c r="CZ119" s="852"/>
      <c r="DA119" s="852"/>
      <c r="DB119" s="852"/>
      <c r="DC119" s="852"/>
      <c r="DD119" s="852"/>
      <c r="DE119" s="852"/>
      <c r="DF119" s="853"/>
      <c r="DG119" s="776" t="s">
        <v>176</v>
      </c>
      <c r="DH119" s="777"/>
      <c r="DI119" s="777"/>
      <c r="DJ119" s="777"/>
      <c r="DK119" s="778"/>
      <c r="DL119" s="779" t="s">
        <v>176</v>
      </c>
      <c r="DM119" s="777"/>
      <c r="DN119" s="777"/>
      <c r="DO119" s="777"/>
      <c r="DP119" s="778"/>
      <c r="DQ119" s="779" t="s">
        <v>176</v>
      </c>
      <c r="DR119" s="777"/>
      <c r="DS119" s="777"/>
      <c r="DT119" s="777"/>
      <c r="DU119" s="778"/>
      <c r="DV119" s="861" t="s">
        <v>176</v>
      </c>
      <c r="DW119" s="862"/>
      <c r="DX119" s="862"/>
      <c r="DY119" s="862"/>
      <c r="DZ119" s="863"/>
    </row>
    <row r="120" spans="1:130" s="224" customFormat="1" ht="26.25" customHeight="1" x14ac:dyDescent="0.2">
      <c r="A120" s="833"/>
      <c r="B120" s="834"/>
      <c r="C120" s="828" t="s">
        <v>436</v>
      </c>
      <c r="D120" s="765"/>
      <c r="E120" s="765"/>
      <c r="F120" s="765"/>
      <c r="G120" s="765"/>
      <c r="H120" s="765"/>
      <c r="I120" s="765"/>
      <c r="J120" s="765"/>
      <c r="K120" s="765"/>
      <c r="L120" s="765"/>
      <c r="M120" s="765"/>
      <c r="N120" s="765"/>
      <c r="O120" s="765"/>
      <c r="P120" s="765"/>
      <c r="Q120" s="765"/>
      <c r="R120" s="765"/>
      <c r="S120" s="765"/>
      <c r="T120" s="765"/>
      <c r="U120" s="765"/>
      <c r="V120" s="765"/>
      <c r="W120" s="765"/>
      <c r="X120" s="765"/>
      <c r="Y120" s="765"/>
      <c r="Z120" s="766"/>
      <c r="AA120" s="792" t="s">
        <v>176</v>
      </c>
      <c r="AB120" s="793"/>
      <c r="AC120" s="793"/>
      <c r="AD120" s="793"/>
      <c r="AE120" s="794"/>
      <c r="AF120" s="795" t="s">
        <v>176</v>
      </c>
      <c r="AG120" s="793"/>
      <c r="AH120" s="793"/>
      <c r="AI120" s="793"/>
      <c r="AJ120" s="794"/>
      <c r="AK120" s="795" t="s">
        <v>176</v>
      </c>
      <c r="AL120" s="793"/>
      <c r="AM120" s="793"/>
      <c r="AN120" s="793"/>
      <c r="AO120" s="794"/>
      <c r="AP120" s="837" t="s">
        <v>393</v>
      </c>
      <c r="AQ120" s="838"/>
      <c r="AR120" s="838"/>
      <c r="AS120" s="838"/>
      <c r="AT120" s="839"/>
      <c r="AU120" s="893" t="s">
        <v>460</v>
      </c>
      <c r="AV120" s="894"/>
      <c r="AW120" s="894"/>
      <c r="AX120" s="894"/>
      <c r="AY120" s="895"/>
      <c r="AZ120" s="873" t="s">
        <v>461</v>
      </c>
      <c r="BA120" s="821"/>
      <c r="BB120" s="821"/>
      <c r="BC120" s="821"/>
      <c r="BD120" s="821"/>
      <c r="BE120" s="821"/>
      <c r="BF120" s="821"/>
      <c r="BG120" s="821"/>
      <c r="BH120" s="821"/>
      <c r="BI120" s="821"/>
      <c r="BJ120" s="821"/>
      <c r="BK120" s="821"/>
      <c r="BL120" s="821"/>
      <c r="BM120" s="821"/>
      <c r="BN120" s="821"/>
      <c r="BO120" s="821"/>
      <c r="BP120" s="822"/>
      <c r="BQ120" s="874">
        <v>980937</v>
      </c>
      <c r="BR120" s="855"/>
      <c r="BS120" s="855"/>
      <c r="BT120" s="855"/>
      <c r="BU120" s="855"/>
      <c r="BV120" s="855">
        <v>1197293</v>
      </c>
      <c r="BW120" s="855"/>
      <c r="BX120" s="855"/>
      <c r="BY120" s="855"/>
      <c r="BZ120" s="855"/>
      <c r="CA120" s="855">
        <v>1422762</v>
      </c>
      <c r="CB120" s="855"/>
      <c r="CC120" s="855"/>
      <c r="CD120" s="855"/>
      <c r="CE120" s="855"/>
      <c r="CF120" s="879">
        <v>60.3</v>
      </c>
      <c r="CG120" s="880"/>
      <c r="CH120" s="880"/>
      <c r="CI120" s="880"/>
      <c r="CJ120" s="880"/>
      <c r="CK120" s="881" t="s">
        <v>462</v>
      </c>
      <c r="CL120" s="865"/>
      <c r="CM120" s="865"/>
      <c r="CN120" s="865"/>
      <c r="CO120" s="866"/>
      <c r="CP120" s="885" t="s">
        <v>407</v>
      </c>
      <c r="CQ120" s="886"/>
      <c r="CR120" s="886"/>
      <c r="CS120" s="886"/>
      <c r="CT120" s="886"/>
      <c r="CU120" s="886"/>
      <c r="CV120" s="886"/>
      <c r="CW120" s="886"/>
      <c r="CX120" s="886"/>
      <c r="CY120" s="886"/>
      <c r="CZ120" s="886"/>
      <c r="DA120" s="886"/>
      <c r="DB120" s="886"/>
      <c r="DC120" s="886"/>
      <c r="DD120" s="886"/>
      <c r="DE120" s="886"/>
      <c r="DF120" s="887"/>
      <c r="DG120" s="874">
        <v>40488</v>
      </c>
      <c r="DH120" s="855"/>
      <c r="DI120" s="855"/>
      <c r="DJ120" s="855"/>
      <c r="DK120" s="855"/>
      <c r="DL120" s="855">
        <v>30060</v>
      </c>
      <c r="DM120" s="855"/>
      <c r="DN120" s="855"/>
      <c r="DO120" s="855"/>
      <c r="DP120" s="855"/>
      <c r="DQ120" s="855">
        <v>18859</v>
      </c>
      <c r="DR120" s="855"/>
      <c r="DS120" s="855"/>
      <c r="DT120" s="855"/>
      <c r="DU120" s="855"/>
      <c r="DV120" s="856">
        <v>0.8</v>
      </c>
      <c r="DW120" s="856"/>
      <c r="DX120" s="856"/>
      <c r="DY120" s="856"/>
      <c r="DZ120" s="857"/>
    </row>
    <row r="121" spans="1:130" s="224" customFormat="1" ht="26.25" customHeight="1" x14ac:dyDescent="0.2">
      <c r="A121" s="833"/>
      <c r="B121" s="834"/>
      <c r="C121" s="876" t="s">
        <v>463</v>
      </c>
      <c r="D121" s="877"/>
      <c r="E121" s="877"/>
      <c r="F121" s="877"/>
      <c r="G121" s="877"/>
      <c r="H121" s="877"/>
      <c r="I121" s="877"/>
      <c r="J121" s="877"/>
      <c r="K121" s="877"/>
      <c r="L121" s="877"/>
      <c r="M121" s="877"/>
      <c r="N121" s="877"/>
      <c r="O121" s="877"/>
      <c r="P121" s="877"/>
      <c r="Q121" s="877"/>
      <c r="R121" s="877"/>
      <c r="S121" s="877"/>
      <c r="T121" s="877"/>
      <c r="U121" s="877"/>
      <c r="V121" s="877"/>
      <c r="W121" s="877"/>
      <c r="X121" s="877"/>
      <c r="Y121" s="877"/>
      <c r="Z121" s="878"/>
      <c r="AA121" s="792" t="s">
        <v>176</v>
      </c>
      <c r="AB121" s="793"/>
      <c r="AC121" s="793"/>
      <c r="AD121" s="793"/>
      <c r="AE121" s="794"/>
      <c r="AF121" s="795" t="s">
        <v>393</v>
      </c>
      <c r="AG121" s="793"/>
      <c r="AH121" s="793"/>
      <c r="AI121" s="793"/>
      <c r="AJ121" s="794"/>
      <c r="AK121" s="795" t="s">
        <v>176</v>
      </c>
      <c r="AL121" s="793"/>
      <c r="AM121" s="793"/>
      <c r="AN121" s="793"/>
      <c r="AO121" s="794"/>
      <c r="AP121" s="837" t="s">
        <v>176</v>
      </c>
      <c r="AQ121" s="838"/>
      <c r="AR121" s="838"/>
      <c r="AS121" s="838"/>
      <c r="AT121" s="839"/>
      <c r="AU121" s="896"/>
      <c r="AV121" s="897"/>
      <c r="AW121" s="897"/>
      <c r="AX121" s="897"/>
      <c r="AY121" s="898"/>
      <c r="AZ121" s="828" t="s">
        <v>464</v>
      </c>
      <c r="BA121" s="765"/>
      <c r="BB121" s="765"/>
      <c r="BC121" s="765"/>
      <c r="BD121" s="765"/>
      <c r="BE121" s="765"/>
      <c r="BF121" s="765"/>
      <c r="BG121" s="765"/>
      <c r="BH121" s="765"/>
      <c r="BI121" s="765"/>
      <c r="BJ121" s="765"/>
      <c r="BK121" s="765"/>
      <c r="BL121" s="765"/>
      <c r="BM121" s="765"/>
      <c r="BN121" s="765"/>
      <c r="BO121" s="765"/>
      <c r="BP121" s="766"/>
      <c r="BQ121" s="829">
        <v>48110</v>
      </c>
      <c r="BR121" s="830"/>
      <c r="BS121" s="830"/>
      <c r="BT121" s="830"/>
      <c r="BU121" s="830"/>
      <c r="BV121" s="830">
        <v>43172</v>
      </c>
      <c r="BW121" s="830"/>
      <c r="BX121" s="830"/>
      <c r="BY121" s="830"/>
      <c r="BZ121" s="830"/>
      <c r="CA121" s="830">
        <v>37268</v>
      </c>
      <c r="CB121" s="830"/>
      <c r="CC121" s="830"/>
      <c r="CD121" s="830"/>
      <c r="CE121" s="830"/>
      <c r="CF121" s="888">
        <v>1.6</v>
      </c>
      <c r="CG121" s="889"/>
      <c r="CH121" s="889"/>
      <c r="CI121" s="889"/>
      <c r="CJ121" s="889"/>
      <c r="CK121" s="882"/>
      <c r="CL121" s="868"/>
      <c r="CM121" s="868"/>
      <c r="CN121" s="868"/>
      <c r="CO121" s="869"/>
      <c r="CP121" s="848" t="s">
        <v>405</v>
      </c>
      <c r="CQ121" s="849"/>
      <c r="CR121" s="849"/>
      <c r="CS121" s="849"/>
      <c r="CT121" s="849"/>
      <c r="CU121" s="849"/>
      <c r="CV121" s="849"/>
      <c r="CW121" s="849"/>
      <c r="CX121" s="849"/>
      <c r="CY121" s="849"/>
      <c r="CZ121" s="849"/>
      <c r="DA121" s="849"/>
      <c r="DB121" s="849"/>
      <c r="DC121" s="849"/>
      <c r="DD121" s="849"/>
      <c r="DE121" s="849"/>
      <c r="DF121" s="850"/>
      <c r="DG121" s="829" t="s">
        <v>176</v>
      </c>
      <c r="DH121" s="830"/>
      <c r="DI121" s="830"/>
      <c r="DJ121" s="830"/>
      <c r="DK121" s="830"/>
      <c r="DL121" s="830" t="s">
        <v>176</v>
      </c>
      <c r="DM121" s="830"/>
      <c r="DN121" s="830"/>
      <c r="DO121" s="830"/>
      <c r="DP121" s="830"/>
      <c r="DQ121" s="830" t="s">
        <v>176</v>
      </c>
      <c r="DR121" s="830"/>
      <c r="DS121" s="830"/>
      <c r="DT121" s="830"/>
      <c r="DU121" s="830"/>
      <c r="DV121" s="807" t="s">
        <v>393</v>
      </c>
      <c r="DW121" s="807"/>
      <c r="DX121" s="807"/>
      <c r="DY121" s="807"/>
      <c r="DZ121" s="808"/>
    </row>
    <row r="122" spans="1:130" s="224" customFormat="1" ht="26.25" customHeight="1" x14ac:dyDescent="0.2">
      <c r="A122" s="833"/>
      <c r="B122" s="834"/>
      <c r="C122" s="828" t="s">
        <v>446</v>
      </c>
      <c r="D122" s="765"/>
      <c r="E122" s="765"/>
      <c r="F122" s="765"/>
      <c r="G122" s="765"/>
      <c r="H122" s="765"/>
      <c r="I122" s="765"/>
      <c r="J122" s="765"/>
      <c r="K122" s="765"/>
      <c r="L122" s="765"/>
      <c r="M122" s="765"/>
      <c r="N122" s="765"/>
      <c r="O122" s="765"/>
      <c r="P122" s="765"/>
      <c r="Q122" s="765"/>
      <c r="R122" s="765"/>
      <c r="S122" s="765"/>
      <c r="T122" s="765"/>
      <c r="U122" s="765"/>
      <c r="V122" s="765"/>
      <c r="W122" s="765"/>
      <c r="X122" s="765"/>
      <c r="Y122" s="765"/>
      <c r="Z122" s="766"/>
      <c r="AA122" s="792" t="s">
        <v>176</v>
      </c>
      <c r="AB122" s="793"/>
      <c r="AC122" s="793"/>
      <c r="AD122" s="793"/>
      <c r="AE122" s="794"/>
      <c r="AF122" s="795" t="s">
        <v>176</v>
      </c>
      <c r="AG122" s="793"/>
      <c r="AH122" s="793"/>
      <c r="AI122" s="793"/>
      <c r="AJ122" s="794"/>
      <c r="AK122" s="795" t="s">
        <v>176</v>
      </c>
      <c r="AL122" s="793"/>
      <c r="AM122" s="793"/>
      <c r="AN122" s="793"/>
      <c r="AO122" s="794"/>
      <c r="AP122" s="837" t="s">
        <v>176</v>
      </c>
      <c r="AQ122" s="838"/>
      <c r="AR122" s="838"/>
      <c r="AS122" s="838"/>
      <c r="AT122" s="839"/>
      <c r="AU122" s="896"/>
      <c r="AV122" s="897"/>
      <c r="AW122" s="897"/>
      <c r="AX122" s="897"/>
      <c r="AY122" s="898"/>
      <c r="AZ122" s="851" t="s">
        <v>465</v>
      </c>
      <c r="BA122" s="852"/>
      <c r="BB122" s="852"/>
      <c r="BC122" s="852"/>
      <c r="BD122" s="852"/>
      <c r="BE122" s="852"/>
      <c r="BF122" s="852"/>
      <c r="BG122" s="852"/>
      <c r="BH122" s="852"/>
      <c r="BI122" s="852"/>
      <c r="BJ122" s="852"/>
      <c r="BK122" s="852"/>
      <c r="BL122" s="852"/>
      <c r="BM122" s="852"/>
      <c r="BN122" s="852"/>
      <c r="BO122" s="852"/>
      <c r="BP122" s="853"/>
      <c r="BQ122" s="892">
        <v>2902754</v>
      </c>
      <c r="BR122" s="858"/>
      <c r="BS122" s="858"/>
      <c r="BT122" s="858"/>
      <c r="BU122" s="858"/>
      <c r="BV122" s="858">
        <v>2765515</v>
      </c>
      <c r="BW122" s="858"/>
      <c r="BX122" s="858"/>
      <c r="BY122" s="858"/>
      <c r="BZ122" s="858"/>
      <c r="CA122" s="858">
        <v>2569801</v>
      </c>
      <c r="CB122" s="858"/>
      <c r="CC122" s="858"/>
      <c r="CD122" s="858"/>
      <c r="CE122" s="858"/>
      <c r="CF122" s="859">
        <v>109</v>
      </c>
      <c r="CG122" s="860"/>
      <c r="CH122" s="860"/>
      <c r="CI122" s="860"/>
      <c r="CJ122" s="860"/>
      <c r="CK122" s="882"/>
      <c r="CL122" s="868"/>
      <c r="CM122" s="868"/>
      <c r="CN122" s="868"/>
      <c r="CO122" s="869"/>
      <c r="CP122" s="848" t="s">
        <v>466</v>
      </c>
      <c r="CQ122" s="849"/>
      <c r="CR122" s="849"/>
      <c r="CS122" s="849"/>
      <c r="CT122" s="849"/>
      <c r="CU122" s="849"/>
      <c r="CV122" s="849"/>
      <c r="CW122" s="849"/>
      <c r="CX122" s="849"/>
      <c r="CY122" s="849"/>
      <c r="CZ122" s="849"/>
      <c r="DA122" s="849"/>
      <c r="DB122" s="849"/>
      <c r="DC122" s="849"/>
      <c r="DD122" s="849"/>
      <c r="DE122" s="849"/>
      <c r="DF122" s="850"/>
      <c r="DG122" s="829" t="s">
        <v>176</v>
      </c>
      <c r="DH122" s="830"/>
      <c r="DI122" s="830"/>
      <c r="DJ122" s="830"/>
      <c r="DK122" s="830"/>
      <c r="DL122" s="830" t="s">
        <v>176</v>
      </c>
      <c r="DM122" s="830"/>
      <c r="DN122" s="830"/>
      <c r="DO122" s="830"/>
      <c r="DP122" s="830"/>
      <c r="DQ122" s="830" t="s">
        <v>176</v>
      </c>
      <c r="DR122" s="830"/>
      <c r="DS122" s="830"/>
      <c r="DT122" s="830"/>
      <c r="DU122" s="830"/>
      <c r="DV122" s="807" t="s">
        <v>176</v>
      </c>
      <c r="DW122" s="807"/>
      <c r="DX122" s="807"/>
      <c r="DY122" s="807"/>
      <c r="DZ122" s="808"/>
    </row>
    <row r="123" spans="1:130" s="224" customFormat="1" ht="26.25" customHeight="1" x14ac:dyDescent="0.2">
      <c r="A123" s="833"/>
      <c r="B123" s="834"/>
      <c r="C123" s="828" t="s">
        <v>452</v>
      </c>
      <c r="D123" s="765"/>
      <c r="E123" s="765"/>
      <c r="F123" s="765"/>
      <c r="G123" s="765"/>
      <c r="H123" s="765"/>
      <c r="I123" s="765"/>
      <c r="J123" s="765"/>
      <c r="K123" s="765"/>
      <c r="L123" s="765"/>
      <c r="M123" s="765"/>
      <c r="N123" s="765"/>
      <c r="O123" s="765"/>
      <c r="P123" s="765"/>
      <c r="Q123" s="765"/>
      <c r="R123" s="765"/>
      <c r="S123" s="765"/>
      <c r="T123" s="765"/>
      <c r="U123" s="765"/>
      <c r="V123" s="765"/>
      <c r="W123" s="765"/>
      <c r="X123" s="765"/>
      <c r="Y123" s="765"/>
      <c r="Z123" s="766"/>
      <c r="AA123" s="792" t="s">
        <v>176</v>
      </c>
      <c r="AB123" s="793"/>
      <c r="AC123" s="793"/>
      <c r="AD123" s="793"/>
      <c r="AE123" s="794"/>
      <c r="AF123" s="795" t="s">
        <v>393</v>
      </c>
      <c r="AG123" s="793"/>
      <c r="AH123" s="793"/>
      <c r="AI123" s="793"/>
      <c r="AJ123" s="794"/>
      <c r="AK123" s="795" t="s">
        <v>467</v>
      </c>
      <c r="AL123" s="793"/>
      <c r="AM123" s="793"/>
      <c r="AN123" s="793"/>
      <c r="AO123" s="794"/>
      <c r="AP123" s="837" t="s">
        <v>176</v>
      </c>
      <c r="AQ123" s="838"/>
      <c r="AR123" s="838"/>
      <c r="AS123" s="838"/>
      <c r="AT123" s="839"/>
      <c r="AU123" s="899"/>
      <c r="AV123" s="900"/>
      <c r="AW123" s="900"/>
      <c r="AX123" s="900"/>
      <c r="AY123" s="900"/>
      <c r="AZ123" s="245" t="s">
        <v>188</v>
      </c>
      <c r="BA123" s="245"/>
      <c r="BB123" s="245"/>
      <c r="BC123" s="245"/>
      <c r="BD123" s="245"/>
      <c r="BE123" s="245"/>
      <c r="BF123" s="245"/>
      <c r="BG123" s="245"/>
      <c r="BH123" s="245"/>
      <c r="BI123" s="245"/>
      <c r="BJ123" s="245"/>
      <c r="BK123" s="245"/>
      <c r="BL123" s="245"/>
      <c r="BM123" s="245"/>
      <c r="BN123" s="245"/>
      <c r="BO123" s="890" t="s">
        <v>468</v>
      </c>
      <c r="BP123" s="891"/>
      <c r="BQ123" s="845">
        <v>3931801</v>
      </c>
      <c r="BR123" s="846"/>
      <c r="BS123" s="846"/>
      <c r="BT123" s="846"/>
      <c r="BU123" s="846"/>
      <c r="BV123" s="846">
        <v>4005980</v>
      </c>
      <c r="BW123" s="846"/>
      <c r="BX123" s="846"/>
      <c r="BY123" s="846"/>
      <c r="BZ123" s="846"/>
      <c r="CA123" s="846">
        <v>4029831</v>
      </c>
      <c r="CB123" s="846"/>
      <c r="CC123" s="846"/>
      <c r="CD123" s="846"/>
      <c r="CE123" s="846"/>
      <c r="CF123" s="761"/>
      <c r="CG123" s="762"/>
      <c r="CH123" s="762"/>
      <c r="CI123" s="762"/>
      <c r="CJ123" s="847"/>
      <c r="CK123" s="882"/>
      <c r="CL123" s="868"/>
      <c r="CM123" s="868"/>
      <c r="CN123" s="868"/>
      <c r="CO123" s="869"/>
      <c r="CP123" s="848" t="s">
        <v>404</v>
      </c>
      <c r="CQ123" s="849"/>
      <c r="CR123" s="849"/>
      <c r="CS123" s="849"/>
      <c r="CT123" s="849"/>
      <c r="CU123" s="849"/>
      <c r="CV123" s="849"/>
      <c r="CW123" s="849"/>
      <c r="CX123" s="849"/>
      <c r="CY123" s="849"/>
      <c r="CZ123" s="849"/>
      <c r="DA123" s="849"/>
      <c r="DB123" s="849"/>
      <c r="DC123" s="849"/>
      <c r="DD123" s="849"/>
      <c r="DE123" s="849"/>
      <c r="DF123" s="850"/>
      <c r="DG123" s="792" t="s">
        <v>393</v>
      </c>
      <c r="DH123" s="793"/>
      <c r="DI123" s="793"/>
      <c r="DJ123" s="793"/>
      <c r="DK123" s="794"/>
      <c r="DL123" s="795" t="s">
        <v>176</v>
      </c>
      <c r="DM123" s="793"/>
      <c r="DN123" s="793"/>
      <c r="DO123" s="793"/>
      <c r="DP123" s="794"/>
      <c r="DQ123" s="795" t="s">
        <v>176</v>
      </c>
      <c r="DR123" s="793"/>
      <c r="DS123" s="793"/>
      <c r="DT123" s="793"/>
      <c r="DU123" s="794"/>
      <c r="DV123" s="837" t="s">
        <v>176</v>
      </c>
      <c r="DW123" s="838"/>
      <c r="DX123" s="838"/>
      <c r="DY123" s="838"/>
      <c r="DZ123" s="839"/>
    </row>
    <row r="124" spans="1:130" s="224" customFormat="1" ht="26.25" customHeight="1" thickBot="1" x14ac:dyDescent="0.25">
      <c r="A124" s="833"/>
      <c r="B124" s="834"/>
      <c r="C124" s="828" t="s">
        <v>455</v>
      </c>
      <c r="D124" s="765"/>
      <c r="E124" s="765"/>
      <c r="F124" s="765"/>
      <c r="G124" s="765"/>
      <c r="H124" s="765"/>
      <c r="I124" s="765"/>
      <c r="J124" s="765"/>
      <c r="K124" s="765"/>
      <c r="L124" s="765"/>
      <c r="M124" s="765"/>
      <c r="N124" s="765"/>
      <c r="O124" s="765"/>
      <c r="P124" s="765"/>
      <c r="Q124" s="765"/>
      <c r="R124" s="765"/>
      <c r="S124" s="765"/>
      <c r="T124" s="765"/>
      <c r="U124" s="765"/>
      <c r="V124" s="765"/>
      <c r="W124" s="765"/>
      <c r="X124" s="765"/>
      <c r="Y124" s="765"/>
      <c r="Z124" s="766"/>
      <c r="AA124" s="792" t="s">
        <v>176</v>
      </c>
      <c r="AB124" s="793"/>
      <c r="AC124" s="793"/>
      <c r="AD124" s="793"/>
      <c r="AE124" s="794"/>
      <c r="AF124" s="795" t="s">
        <v>176</v>
      </c>
      <c r="AG124" s="793"/>
      <c r="AH124" s="793"/>
      <c r="AI124" s="793"/>
      <c r="AJ124" s="794"/>
      <c r="AK124" s="795" t="s">
        <v>176</v>
      </c>
      <c r="AL124" s="793"/>
      <c r="AM124" s="793"/>
      <c r="AN124" s="793"/>
      <c r="AO124" s="794"/>
      <c r="AP124" s="837" t="s">
        <v>176</v>
      </c>
      <c r="AQ124" s="838"/>
      <c r="AR124" s="838"/>
      <c r="AS124" s="838"/>
      <c r="AT124" s="839"/>
      <c r="AU124" s="840" t="s">
        <v>469</v>
      </c>
      <c r="AV124" s="841"/>
      <c r="AW124" s="841"/>
      <c r="AX124" s="841"/>
      <c r="AY124" s="841"/>
      <c r="AZ124" s="841"/>
      <c r="BA124" s="841"/>
      <c r="BB124" s="841"/>
      <c r="BC124" s="841"/>
      <c r="BD124" s="841"/>
      <c r="BE124" s="841"/>
      <c r="BF124" s="841"/>
      <c r="BG124" s="841"/>
      <c r="BH124" s="841"/>
      <c r="BI124" s="841"/>
      <c r="BJ124" s="841"/>
      <c r="BK124" s="841"/>
      <c r="BL124" s="841"/>
      <c r="BM124" s="841"/>
      <c r="BN124" s="841"/>
      <c r="BO124" s="841"/>
      <c r="BP124" s="842"/>
      <c r="BQ124" s="843">
        <v>32.200000000000003</v>
      </c>
      <c r="BR124" s="844"/>
      <c r="BS124" s="844"/>
      <c r="BT124" s="844"/>
      <c r="BU124" s="844"/>
      <c r="BV124" s="844">
        <v>16.399999999999999</v>
      </c>
      <c r="BW124" s="844"/>
      <c r="BX124" s="844"/>
      <c r="BY124" s="844"/>
      <c r="BZ124" s="844"/>
      <c r="CA124" s="844">
        <v>0.7</v>
      </c>
      <c r="CB124" s="844"/>
      <c r="CC124" s="844"/>
      <c r="CD124" s="844"/>
      <c r="CE124" s="844"/>
      <c r="CF124" s="739"/>
      <c r="CG124" s="740"/>
      <c r="CH124" s="740"/>
      <c r="CI124" s="740"/>
      <c r="CJ124" s="875"/>
      <c r="CK124" s="883"/>
      <c r="CL124" s="883"/>
      <c r="CM124" s="883"/>
      <c r="CN124" s="883"/>
      <c r="CO124" s="884"/>
      <c r="CP124" s="848" t="s">
        <v>470</v>
      </c>
      <c r="CQ124" s="849"/>
      <c r="CR124" s="849"/>
      <c r="CS124" s="849"/>
      <c r="CT124" s="849"/>
      <c r="CU124" s="849"/>
      <c r="CV124" s="849"/>
      <c r="CW124" s="849"/>
      <c r="CX124" s="849"/>
      <c r="CY124" s="849"/>
      <c r="CZ124" s="849"/>
      <c r="DA124" s="849"/>
      <c r="DB124" s="849"/>
      <c r="DC124" s="849"/>
      <c r="DD124" s="849"/>
      <c r="DE124" s="849"/>
      <c r="DF124" s="850"/>
      <c r="DG124" s="776" t="s">
        <v>176</v>
      </c>
      <c r="DH124" s="777"/>
      <c r="DI124" s="777"/>
      <c r="DJ124" s="777"/>
      <c r="DK124" s="778"/>
      <c r="DL124" s="779" t="s">
        <v>176</v>
      </c>
      <c r="DM124" s="777"/>
      <c r="DN124" s="777"/>
      <c r="DO124" s="777"/>
      <c r="DP124" s="778"/>
      <c r="DQ124" s="779" t="s">
        <v>176</v>
      </c>
      <c r="DR124" s="777"/>
      <c r="DS124" s="777"/>
      <c r="DT124" s="777"/>
      <c r="DU124" s="778"/>
      <c r="DV124" s="861" t="s">
        <v>176</v>
      </c>
      <c r="DW124" s="862"/>
      <c r="DX124" s="862"/>
      <c r="DY124" s="862"/>
      <c r="DZ124" s="863"/>
    </row>
    <row r="125" spans="1:130" s="224" customFormat="1" ht="26.25" customHeight="1" x14ac:dyDescent="0.2">
      <c r="A125" s="833"/>
      <c r="B125" s="834"/>
      <c r="C125" s="828" t="s">
        <v>457</v>
      </c>
      <c r="D125" s="765"/>
      <c r="E125" s="765"/>
      <c r="F125" s="765"/>
      <c r="G125" s="765"/>
      <c r="H125" s="765"/>
      <c r="I125" s="765"/>
      <c r="J125" s="765"/>
      <c r="K125" s="765"/>
      <c r="L125" s="765"/>
      <c r="M125" s="765"/>
      <c r="N125" s="765"/>
      <c r="O125" s="765"/>
      <c r="P125" s="765"/>
      <c r="Q125" s="765"/>
      <c r="R125" s="765"/>
      <c r="S125" s="765"/>
      <c r="T125" s="765"/>
      <c r="U125" s="765"/>
      <c r="V125" s="765"/>
      <c r="W125" s="765"/>
      <c r="X125" s="765"/>
      <c r="Y125" s="765"/>
      <c r="Z125" s="766"/>
      <c r="AA125" s="792" t="s">
        <v>176</v>
      </c>
      <c r="AB125" s="793"/>
      <c r="AC125" s="793"/>
      <c r="AD125" s="793"/>
      <c r="AE125" s="794"/>
      <c r="AF125" s="795" t="s">
        <v>393</v>
      </c>
      <c r="AG125" s="793"/>
      <c r="AH125" s="793"/>
      <c r="AI125" s="793"/>
      <c r="AJ125" s="794"/>
      <c r="AK125" s="795" t="s">
        <v>176</v>
      </c>
      <c r="AL125" s="793"/>
      <c r="AM125" s="793"/>
      <c r="AN125" s="793"/>
      <c r="AO125" s="794"/>
      <c r="AP125" s="837" t="s">
        <v>176</v>
      </c>
      <c r="AQ125" s="838"/>
      <c r="AR125" s="838"/>
      <c r="AS125" s="838"/>
      <c r="AT125" s="839"/>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864" t="s">
        <v>471</v>
      </c>
      <c r="CL125" s="865"/>
      <c r="CM125" s="865"/>
      <c r="CN125" s="865"/>
      <c r="CO125" s="866"/>
      <c r="CP125" s="873" t="s">
        <v>472</v>
      </c>
      <c r="CQ125" s="821"/>
      <c r="CR125" s="821"/>
      <c r="CS125" s="821"/>
      <c r="CT125" s="821"/>
      <c r="CU125" s="821"/>
      <c r="CV125" s="821"/>
      <c r="CW125" s="821"/>
      <c r="CX125" s="821"/>
      <c r="CY125" s="821"/>
      <c r="CZ125" s="821"/>
      <c r="DA125" s="821"/>
      <c r="DB125" s="821"/>
      <c r="DC125" s="821"/>
      <c r="DD125" s="821"/>
      <c r="DE125" s="821"/>
      <c r="DF125" s="822"/>
      <c r="DG125" s="874" t="s">
        <v>393</v>
      </c>
      <c r="DH125" s="855"/>
      <c r="DI125" s="855"/>
      <c r="DJ125" s="855"/>
      <c r="DK125" s="855"/>
      <c r="DL125" s="855" t="s">
        <v>393</v>
      </c>
      <c r="DM125" s="855"/>
      <c r="DN125" s="855"/>
      <c r="DO125" s="855"/>
      <c r="DP125" s="855"/>
      <c r="DQ125" s="855" t="s">
        <v>176</v>
      </c>
      <c r="DR125" s="855"/>
      <c r="DS125" s="855"/>
      <c r="DT125" s="855"/>
      <c r="DU125" s="855"/>
      <c r="DV125" s="856" t="s">
        <v>176</v>
      </c>
      <c r="DW125" s="856"/>
      <c r="DX125" s="856"/>
      <c r="DY125" s="856"/>
      <c r="DZ125" s="857"/>
    </row>
    <row r="126" spans="1:130" s="224" customFormat="1" ht="26.25" customHeight="1" thickBot="1" x14ac:dyDescent="0.25">
      <c r="A126" s="833"/>
      <c r="B126" s="834"/>
      <c r="C126" s="828" t="s">
        <v>459</v>
      </c>
      <c r="D126" s="765"/>
      <c r="E126" s="765"/>
      <c r="F126" s="765"/>
      <c r="G126" s="765"/>
      <c r="H126" s="765"/>
      <c r="I126" s="765"/>
      <c r="J126" s="765"/>
      <c r="K126" s="765"/>
      <c r="L126" s="765"/>
      <c r="M126" s="765"/>
      <c r="N126" s="765"/>
      <c r="O126" s="765"/>
      <c r="P126" s="765"/>
      <c r="Q126" s="765"/>
      <c r="R126" s="765"/>
      <c r="S126" s="765"/>
      <c r="T126" s="765"/>
      <c r="U126" s="765"/>
      <c r="V126" s="765"/>
      <c r="W126" s="765"/>
      <c r="X126" s="765"/>
      <c r="Y126" s="765"/>
      <c r="Z126" s="766"/>
      <c r="AA126" s="792" t="s">
        <v>176</v>
      </c>
      <c r="AB126" s="793"/>
      <c r="AC126" s="793"/>
      <c r="AD126" s="793"/>
      <c r="AE126" s="794"/>
      <c r="AF126" s="795" t="s">
        <v>176</v>
      </c>
      <c r="AG126" s="793"/>
      <c r="AH126" s="793"/>
      <c r="AI126" s="793"/>
      <c r="AJ126" s="794"/>
      <c r="AK126" s="795" t="s">
        <v>176</v>
      </c>
      <c r="AL126" s="793"/>
      <c r="AM126" s="793"/>
      <c r="AN126" s="793"/>
      <c r="AO126" s="794"/>
      <c r="AP126" s="837" t="s">
        <v>393</v>
      </c>
      <c r="AQ126" s="838"/>
      <c r="AR126" s="838"/>
      <c r="AS126" s="838"/>
      <c r="AT126" s="839"/>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867"/>
      <c r="CL126" s="868"/>
      <c r="CM126" s="868"/>
      <c r="CN126" s="868"/>
      <c r="CO126" s="869"/>
      <c r="CP126" s="828" t="s">
        <v>473</v>
      </c>
      <c r="CQ126" s="765"/>
      <c r="CR126" s="765"/>
      <c r="CS126" s="765"/>
      <c r="CT126" s="765"/>
      <c r="CU126" s="765"/>
      <c r="CV126" s="765"/>
      <c r="CW126" s="765"/>
      <c r="CX126" s="765"/>
      <c r="CY126" s="765"/>
      <c r="CZ126" s="765"/>
      <c r="DA126" s="765"/>
      <c r="DB126" s="765"/>
      <c r="DC126" s="765"/>
      <c r="DD126" s="765"/>
      <c r="DE126" s="765"/>
      <c r="DF126" s="766"/>
      <c r="DG126" s="829" t="s">
        <v>176</v>
      </c>
      <c r="DH126" s="830"/>
      <c r="DI126" s="830"/>
      <c r="DJ126" s="830"/>
      <c r="DK126" s="830"/>
      <c r="DL126" s="830" t="s">
        <v>467</v>
      </c>
      <c r="DM126" s="830"/>
      <c r="DN126" s="830"/>
      <c r="DO126" s="830"/>
      <c r="DP126" s="830"/>
      <c r="DQ126" s="830" t="s">
        <v>176</v>
      </c>
      <c r="DR126" s="830"/>
      <c r="DS126" s="830"/>
      <c r="DT126" s="830"/>
      <c r="DU126" s="830"/>
      <c r="DV126" s="807" t="s">
        <v>176</v>
      </c>
      <c r="DW126" s="807"/>
      <c r="DX126" s="807"/>
      <c r="DY126" s="807"/>
      <c r="DZ126" s="808"/>
    </row>
    <row r="127" spans="1:130" s="224" customFormat="1" ht="26.25" customHeight="1" x14ac:dyDescent="0.2">
      <c r="A127" s="835"/>
      <c r="B127" s="836"/>
      <c r="C127" s="851" t="s">
        <v>474</v>
      </c>
      <c r="D127" s="852"/>
      <c r="E127" s="852"/>
      <c r="F127" s="852"/>
      <c r="G127" s="852"/>
      <c r="H127" s="852"/>
      <c r="I127" s="852"/>
      <c r="J127" s="852"/>
      <c r="K127" s="852"/>
      <c r="L127" s="852"/>
      <c r="M127" s="852"/>
      <c r="N127" s="852"/>
      <c r="O127" s="852"/>
      <c r="P127" s="852"/>
      <c r="Q127" s="852"/>
      <c r="R127" s="852"/>
      <c r="S127" s="852"/>
      <c r="T127" s="852"/>
      <c r="U127" s="852"/>
      <c r="V127" s="852"/>
      <c r="W127" s="852"/>
      <c r="X127" s="852"/>
      <c r="Y127" s="852"/>
      <c r="Z127" s="853"/>
      <c r="AA127" s="792" t="s">
        <v>176</v>
      </c>
      <c r="AB127" s="793"/>
      <c r="AC127" s="793"/>
      <c r="AD127" s="793"/>
      <c r="AE127" s="794"/>
      <c r="AF127" s="795" t="s">
        <v>176</v>
      </c>
      <c r="AG127" s="793"/>
      <c r="AH127" s="793"/>
      <c r="AI127" s="793"/>
      <c r="AJ127" s="794"/>
      <c r="AK127" s="795" t="s">
        <v>176</v>
      </c>
      <c r="AL127" s="793"/>
      <c r="AM127" s="793"/>
      <c r="AN127" s="793"/>
      <c r="AO127" s="794"/>
      <c r="AP127" s="837" t="s">
        <v>176</v>
      </c>
      <c r="AQ127" s="838"/>
      <c r="AR127" s="838"/>
      <c r="AS127" s="838"/>
      <c r="AT127" s="839"/>
      <c r="AU127" s="226"/>
      <c r="AV127" s="226"/>
      <c r="AW127" s="226"/>
      <c r="AX127" s="854" t="s">
        <v>475</v>
      </c>
      <c r="AY127" s="825"/>
      <c r="AZ127" s="825"/>
      <c r="BA127" s="825"/>
      <c r="BB127" s="825"/>
      <c r="BC127" s="825"/>
      <c r="BD127" s="825"/>
      <c r="BE127" s="826"/>
      <c r="BF127" s="824" t="s">
        <v>476</v>
      </c>
      <c r="BG127" s="825"/>
      <c r="BH127" s="825"/>
      <c r="BI127" s="825"/>
      <c r="BJ127" s="825"/>
      <c r="BK127" s="825"/>
      <c r="BL127" s="826"/>
      <c r="BM127" s="824" t="s">
        <v>477</v>
      </c>
      <c r="BN127" s="825"/>
      <c r="BO127" s="825"/>
      <c r="BP127" s="825"/>
      <c r="BQ127" s="825"/>
      <c r="BR127" s="825"/>
      <c r="BS127" s="826"/>
      <c r="BT127" s="824" t="s">
        <v>478</v>
      </c>
      <c r="BU127" s="825"/>
      <c r="BV127" s="825"/>
      <c r="BW127" s="825"/>
      <c r="BX127" s="825"/>
      <c r="BY127" s="825"/>
      <c r="BZ127" s="827"/>
      <c r="CA127" s="226"/>
      <c r="CB127" s="226"/>
      <c r="CC127" s="226"/>
      <c r="CD127" s="249"/>
      <c r="CE127" s="249"/>
      <c r="CF127" s="249"/>
      <c r="CG127" s="226"/>
      <c r="CH127" s="226"/>
      <c r="CI127" s="226"/>
      <c r="CJ127" s="248"/>
      <c r="CK127" s="867"/>
      <c r="CL127" s="868"/>
      <c r="CM127" s="868"/>
      <c r="CN127" s="868"/>
      <c r="CO127" s="869"/>
      <c r="CP127" s="828" t="s">
        <v>479</v>
      </c>
      <c r="CQ127" s="765"/>
      <c r="CR127" s="765"/>
      <c r="CS127" s="765"/>
      <c r="CT127" s="765"/>
      <c r="CU127" s="765"/>
      <c r="CV127" s="765"/>
      <c r="CW127" s="765"/>
      <c r="CX127" s="765"/>
      <c r="CY127" s="765"/>
      <c r="CZ127" s="765"/>
      <c r="DA127" s="765"/>
      <c r="DB127" s="765"/>
      <c r="DC127" s="765"/>
      <c r="DD127" s="765"/>
      <c r="DE127" s="765"/>
      <c r="DF127" s="766"/>
      <c r="DG127" s="829" t="s">
        <v>176</v>
      </c>
      <c r="DH127" s="830"/>
      <c r="DI127" s="830"/>
      <c r="DJ127" s="830"/>
      <c r="DK127" s="830"/>
      <c r="DL127" s="830" t="s">
        <v>176</v>
      </c>
      <c r="DM127" s="830"/>
      <c r="DN127" s="830"/>
      <c r="DO127" s="830"/>
      <c r="DP127" s="830"/>
      <c r="DQ127" s="830" t="s">
        <v>393</v>
      </c>
      <c r="DR127" s="830"/>
      <c r="DS127" s="830"/>
      <c r="DT127" s="830"/>
      <c r="DU127" s="830"/>
      <c r="DV127" s="807" t="s">
        <v>176</v>
      </c>
      <c r="DW127" s="807"/>
      <c r="DX127" s="807"/>
      <c r="DY127" s="807"/>
      <c r="DZ127" s="808"/>
    </row>
    <row r="128" spans="1:130" s="224" customFormat="1" ht="26.25" customHeight="1" thickBot="1" x14ac:dyDescent="0.25">
      <c r="A128" s="809" t="s">
        <v>480</v>
      </c>
      <c r="B128" s="810"/>
      <c r="C128" s="810"/>
      <c r="D128" s="810"/>
      <c r="E128" s="810"/>
      <c r="F128" s="810"/>
      <c r="G128" s="810"/>
      <c r="H128" s="810"/>
      <c r="I128" s="810"/>
      <c r="J128" s="810"/>
      <c r="K128" s="810"/>
      <c r="L128" s="810"/>
      <c r="M128" s="810"/>
      <c r="N128" s="810"/>
      <c r="O128" s="810"/>
      <c r="P128" s="810"/>
      <c r="Q128" s="810"/>
      <c r="R128" s="810"/>
      <c r="S128" s="810"/>
      <c r="T128" s="810"/>
      <c r="U128" s="810"/>
      <c r="V128" s="810"/>
      <c r="W128" s="811" t="s">
        <v>481</v>
      </c>
      <c r="X128" s="811"/>
      <c r="Y128" s="811"/>
      <c r="Z128" s="812"/>
      <c r="AA128" s="813">
        <v>4558</v>
      </c>
      <c r="AB128" s="814"/>
      <c r="AC128" s="814"/>
      <c r="AD128" s="814"/>
      <c r="AE128" s="815"/>
      <c r="AF128" s="816">
        <v>5001</v>
      </c>
      <c r="AG128" s="814"/>
      <c r="AH128" s="814"/>
      <c r="AI128" s="814"/>
      <c r="AJ128" s="815"/>
      <c r="AK128" s="816">
        <v>5238</v>
      </c>
      <c r="AL128" s="814"/>
      <c r="AM128" s="814"/>
      <c r="AN128" s="814"/>
      <c r="AO128" s="815"/>
      <c r="AP128" s="817"/>
      <c r="AQ128" s="818"/>
      <c r="AR128" s="818"/>
      <c r="AS128" s="818"/>
      <c r="AT128" s="819"/>
      <c r="AU128" s="226"/>
      <c r="AV128" s="226"/>
      <c r="AW128" s="226"/>
      <c r="AX128" s="820" t="s">
        <v>482</v>
      </c>
      <c r="AY128" s="821"/>
      <c r="AZ128" s="821"/>
      <c r="BA128" s="821"/>
      <c r="BB128" s="821"/>
      <c r="BC128" s="821"/>
      <c r="BD128" s="821"/>
      <c r="BE128" s="822"/>
      <c r="BF128" s="799" t="s">
        <v>176</v>
      </c>
      <c r="BG128" s="800"/>
      <c r="BH128" s="800"/>
      <c r="BI128" s="800"/>
      <c r="BJ128" s="800"/>
      <c r="BK128" s="800"/>
      <c r="BL128" s="823"/>
      <c r="BM128" s="799">
        <v>15</v>
      </c>
      <c r="BN128" s="800"/>
      <c r="BO128" s="800"/>
      <c r="BP128" s="800"/>
      <c r="BQ128" s="800"/>
      <c r="BR128" s="800"/>
      <c r="BS128" s="823"/>
      <c r="BT128" s="799">
        <v>20</v>
      </c>
      <c r="BU128" s="800"/>
      <c r="BV128" s="800"/>
      <c r="BW128" s="800"/>
      <c r="BX128" s="800"/>
      <c r="BY128" s="800"/>
      <c r="BZ128" s="801"/>
      <c r="CA128" s="249"/>
      <c r="CB128" s="249"/>
      <c r="CC128" s="249"/>
      <c r="CD128" s="249"/>
      <c r="CE128" s="249"/>
      <c r="CF128" s="249"/>
      <c r="CG128" s="226"/>
      <c r="CH128" s="226"/>
      <c r="CI128" s="226"/>
      <c r="CJ128" s="248"/>
      <c r="CK128" s="870"/>
      <c r="CL128" s="871"/>
      <c r="CM128" s="871"/>
      <c r="CN128" s="871"/>
      <c r="CO128" s="872"/>
      <c r="CP128" s="802" t="s">
        <v>483</v>
      </c>
      <c r="CQ128" s="743"/>
      <c r="CR128" s="743"/>
      <c r="CS128" s="743"/>
      <c r="CT128" s="743"/>
      <c r="CU128" s="743"/>
      <c r="CV128" s="743"/>
      <c r="CW128" s="743"/>
      <c r="CX128" s="743"/>
      <c r="CY128" s="743"/>
      <c r="CZ128" s="743"/>
      <c r="DA128" s="743"/>
      <c r="DB128" s="743"/>
      <c r="DC128" s="743"/>
      <c r="DD128" s="743"/>
      <c r="DE128" s="743"/>
      <c r="DF128" s="744"/>
      <c r="DG128" s="803" t="s">
        <v>176</v>
      </c>
      <c r="DH128" s="804"/>
      <c r="DI128" s="804"/>
      <c r="DJ128" s="804"/>
      <c r="DK128" s="804"/>
      <c r="DL128" s="804" t="s">
        <v>176</v>
      </c>
      <c r="DM128" s="804"/>
      <c r="DN128" s="804"/>
      <c r="DO128" s="804"/>
      <c r="DP128" s="804"/>
      <c r="DQ128" s="804" t="s">
        <v>176</v>
      </c>
      <c r="DR128" s="804"/>
      <c r="DS128" s="804"/>
      <c r="DT128" s="804"/>
      <c r="DU128" s="804"/>
      <c r="DV128" s="805" t="s">
        <v>393</v>
      </c>
      <c r="DW128" s="805"/>
      <c r="DX128" s="805"/>
      <c r="DY128" s="805"/>
      <c r="DZ128" s="806"/>
    </row>
    <row r="129" spans="1:131" s="224" customFormat="1" ht="26.25" customHeight="1" x14ac:dyDescent="0.2">
      <c r="A129" s="787" t="s">
        <v>109</v>
      </c>
      <c r="B129" s="788"/>
      <c r="C129" s="788"/>
      <c r="D129" s="788"/>
      <c r="E129" s="788"/>
      <c r="F129" s="788"/>
      <c r="G129" s="788"/>
      <c r="H129" s="788"/>
      <c r="I129" s="788"/>
      <c r="J129" s="788"/>
      <c r="K129" s="788"/>
      <c r="L129" s="788"/>
      <c r="M129" s="788"/>
      <c r="N129" s="788"/>
      <c r="O129" s="788"/>
      <c r="P129" s="788"/>
      <c r="Q129" s="788"/>
      <c r="R129" s="788"/>
      <c r="S129" s="788"/>
      <c r="T129" s="788"/>
      <c r="U129" s="788"/>
      <c r="V129" s="788"/>
      <c r="W129" s="789" t="s">
        <v>484</v>
      </c>
      <c r="X129" s="790"/>
      <c r="Y129" s="790"/>
      <c r="Z129" s="791"/>
      <c r="AA129" s="792">
        <v>2467840</v>
      </c>
      <c r="AB129" s="793"/>
      <c r="AC129" s="793"/>
      <c r="AD129" s="793"/>
      <c r="AE129" s="794"/>
      <c r="AF129" s="795">
        <v>2691377</v>
      </c>
      <c r="AG129" s="793"/>
      <c r="AH129" s="793"/>
      <c r="AI129" s="793"/>
      <c r="AJ129" s="794"/>
      <c r="AK129" s="795">
        <v>2631318</v>
      </c>
      <c r="AL129" s="793"/>
      <c r="AM129" s="793"/>
      <c r="AN129" s="793"/>
      <c r="AO129" s="794"/>
      <c r="AP129" s="796"/>
      <c r="AQ129" s="797"/>
      <c r="AR129" s="797"/>
      <c r="AS129" s="797"/>
      <c r="AT129" s="798"/>
      <c r="AU129" s="227"/>
      <c r="AV129" s="227"/>
      <c r="AW129" s="227"/>
      <c r="AX129" s="764" t="s">
        <v>485</v>
      </c>
      <c r="AY129" s="765"/>
      <c r="AZ129" s="765"/>
      <c r="BA129" s="765"/>
      <c r="BB129" s="765"/>
      <c r="BC129" s="765"/>
      <c r="BD129" s="765"/>
      <c r="BE129" s="766"/>
      <c r="BF129" s="783" t="s">
        <v>393</v>
      </c>
      <c r="BG129" s="784"/>
      <c r="BH129" s="784"/>
      <c r="BI129" s="784"/>
      <c r="BJ129" s="784"/>
      <c r="BK129" s="784"/>
      <c r="BL129" s="785"/>
      <c r="BM129" s="783">
        <v>20</v>
      </c>
      <c r="BN129" s="784"/>
      <c r="BO129" s="784"/>
      <c r="BP129" s="784"/>
      <c r="BQ129" s="784"/>
      <c r="BR129" s="784"/>
      <c r="BS129" s="785"/>
      <c r="BT129" s="783">
        <v>30</v>
      </c>
      <c r="BU129" s="784"/>
      <c r="BV129" s="784"/>
      <c r="BW129" s="784"/>
      <c r="BX129" s="784"/>
      <c r="BY129" s="784"/>
      <c r="BZ129" s="786"/>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2">
      <c r="A130" s="787" t="s">
        <v>486</v>
      </c>
      <c r="B130" s="788"/>
      <c r="C130" s="788"/>
      <c r="D130" s="788"/>
      <c r="E130" s="788"/>
      <c r="F130" s="788"/>
      <c r="G130" s="788"/>
      <c r="H130" s="788"/>
      <c r="I130" s="788"/>
      <c r="J130" s="788"/>
      <c r="K130" s="788"/>
      <c r="L130" s="788"/>
      <c r="M130" s="788"/>
      <c r="N130" s="788"/>
      <c r="O130" s="788"/>
      <c r="P130" s="788"/>
      <c r="Q130" s="788"/>
      <c r="R130" s="788"/>
      <c r="S130" s="788"/>
      <c r="T130" s="788"/>
      <c r="U130" s="788"/>
      <c r="V130" s="788"/>
      <c r="W130" s="789" t="s">
        <v>487</v>
      </c>
      <c r="X130" s="790"/>
      <c r="Y130" s="790"/>
      <c r="Z130" s="791"/>
      <c r="AA130" s="792">
        <v>263246</v>
      </c>
      <c r="AB130" s="793"/>
      <c r="AC130" s="793"/>
      <c r="AD130" s="793"/>
      <c r="AE130" s="794"/>
      <c r="AF130" s="795">
        <v>259976</v>
      </c>
      <c r="AG130" s="793"/>
      <c r="AH130" s="793"/>
      <c r="AI130" s="793"/>
      <c r="AJ130" s="794"/>
      <c r="AK130" s="795">
        <v>273085</v>
      </c>
      <c r="AL130" s="793"/>
      <c r="AM130" s="793"/>
      <c r="AN130" s="793"/>
      <c r="AO130" s="794"/>
      <c r="AP130" s="796"/>
      <c r="AQ130" s="797"/>
      <c r="AR130" s="797"/>
      <c r="AS130" s="797"/>
      <c r="AT130" s="798"/>
      <c r="AU130" s="227"/>
      <c r="AV130" s="227"/>
      <c r="AW130" s="227"/>
      <c r="AX130" s="764" t="s">
        <v>488</v>
      </c>
      <c r="AY130" s="765"/>
      <c r="AZ130" s="765"/>
      <c r="BA130" s="765"/>
      <c r="BB130" s="765"/>
      <c r="BC130" s="765"/>
      <c r="BD130" s="765"/>
      <c r="BE130" s="766"/>
      <c r="BF130" s="767">
        <v>4.5999999999999996</v>
      </c>
      <c r="BG130" s="768"/>
      <c r="BH130" s="768"/>
      <c r="BI130" s="768"/>
      <c r="BJ130" s="768"/>
      <c r="BK130" s="768"/>
      <c r="BL130" s="769"/>
      <c r="BM130" s="767">
        <v>25</v>
      </c>
      <c r="BN130" s="768"/>
      <c r="BO130" s="768"/>
      <c r="BP130" s="768"/>
      <c r="BQ130" s="768"/>
      <c r="BR130" s="768"/>
      <c r="BS130" s="769"/>
      <c r="BT130" s="767">
        <v>35</v>
      </c>
      <c r="BU130" s="768"/>
      <c r="BV130" s="768"/>
      <c r="BW130" s="768"/>
      <c r="BX130" s="768"/>
      <c r="BY130" s="768"/>
      <c r="BZ130" s="770"/>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5">
      <c r="A131" s="771"/>
      <c r="B131" s="772"/>
      <c r="C131" s="772"/>
      <c r="D131" s="772"/>
      <c r="E131" s="772"/>
      <c r="F131" s="772"/>
      <c r="G131" s="772"/>
      <c r="H131" s="772"/>
      <c r="I131" s="772"/>
      <c r="J131" s="772"/>
      <c r="K131" s="772"/>
      <c r="L131" s="772"/>
      <c r="M131" s="772"/>
      <c r="N131" s="772"/>
      <c r="O131" s="772"/>
      <c r="P131" s="772"/>
      <c r="Q131" s="772"/>
      <c r="R131" s="772"/>
      <c r="S131" s="772"/>
      <c r="T131" s="772"/>
      <c r="U131" s="772"/>
      <c r="V131" s="772"/>
      <c r="W131" s="773" t="s">
        <v>489</v>
      </c>
      <c r="X131" s="774"/>
      <c r="Y131" s="774"/>
      <c r="Z131" s="775"/>
      <c r="AA131" s="776">
        <v>2204594</v>
      </c>
      <c r="AB131" s="777"/>
      <c r="AC131" s="777"/>
      <c r="AD131" s="777"/>
      <c r="AE131" s="778"/>
      <c r="AF131" s="779">
        <v>2431401</v>
      </c>
      <c r="AG131" s="777"/>
      <c r="AH131" s="777"/>
      <c r="AI131" s="777"/>
      <c r="AJ131" s="778"/>
      <c r="AK131" s="779">
        <v>2358233</v>
      </c>
      <c r="AL131" s="777"/>
      <c r="AM131" s="777"/>
      <c r="AN131" s="777"/>
      <c r="AO131" s="778"/>
      <c r="AP131" s="780"/>
      <c r="AQ131" s="781"/>
      <c r="AR131" s="781"/>
      <c r="AS131" s="781"/>
      <c r="AT131" s="782"/>
      <c r="AU131" s="227"/>
      <c r="AV131" s="227"/>
      <c r="AW131" s="227"/>
      <c r="AX131" s="742" t="s">
        <v>490</v>
      </c>
      <c r="AY131" s="743"/>
      <c r="AZ131" s="743"/>
      <c r="BA131" s="743"/>
      <c r="BB131" s="743"/>
      <c r="BC131" s="743"/>
      <c r="BD131" s="743"/>
      <c r="BE131" s="744"/>
      <c r="BF131" s="745">
        <v>0.7</v>
      </c>
      <c r="BG131" s="746"/>
      <c r="BH131" s="746"/>
      <c r="BI131" s="746"/>
      <c r="BJ131" s="746"/>
      <c r="BK131" s="746"/>
      <c r="BL131" s="747"/>
      <c r="BM131" s="745">
        <v>350</v>
      </c>
      <c r="BN131" s="746"/>
      <c r="BO131" s="746"/>
      <c r="BP131" s="746"/>
      <c r="BQ131" s="746"/>
      <c r="BR131" s="746"/>
      <c r="BS131" s="747"/>
      <c r="BT131" s="748"/>
      <c r="BU131" s="749"/>
      <c r="BV131" s="749"/>
      <c r="BW131" s="749"/>
      <c r="BX131" s="749"/>
      <c r="BY131" s="749"/>
      <c r="BZ131" s="750"/>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2">
      <c r="A132" s="751" t="s">
        <v>491</v>
      </c>
      <c r="B132" s="752"/>
      <c r="C132" s="752"/>
      <c r="D132" s="752"/>
      <c r="E132" s="752"/>
      <c r="F132" s="752"/>
      <c r="G132" s="752"/>
      <c r="H132" s="752"/>
      <c r="I132" s="752"/>
      <c r="J132" s="752"/>
      <c r="K132" s="752"/>
      <c r="L132" s="752"/>
      <c r="M132" s="752"/>
      <c r="N132" s="752"/>
      <c r="O132" s="752"/>
      <c r="P132" s="752"/>
      <c r="Q132" s="752"/>
      <c r="R132" s="752"/>
      <c r="S132" s="752"/>
      <c r="T132" s="752"/>
      <c r="U132" s="752"/>
      <c r="V132" s="755" t="s">
        <v>492</v>
      </c>
      <c r="W132" s="755"/>
      <c r="X132" s="755"/>
      <c r="Y132" s="755"/>
      <c r="Z132" s="756"/>
      <c r="AA132" s="757">
        <v>4.3836642939999999</v>
      </c>
      <c r="AB132" s="758"/>
      <c r="AC132" s="758"/>
      <c r="AD132" s="758"/>
      <c r="AE132" s="759"/>
      <c r="AF132" s="760">
        <v>4.6752880340000003</v>
      </c>
      <c r="AG132" s="758"/>
      <c r="AH132" s="758"/>
      <c r="AI132" s="758"/>
      <c r="AJ132" s="759"/>
      <c r="AK132" s="760">
        <v>4.8447714880000001</v>
      </c>
      <c r="AL132" s="758"/>
      <c r="AM132" s="758"/>
      <c r="AN132" s="758"/>
      <c r="AO132" s="759"/>
      <c r="AP132" s="761"/>
      <c r="AQ132" s="762"/>
      <c r="AR132" s="762"/>
      <c r="AS132" s="762"/>
      <c r="AT132" s="763"/>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5">
      <c r="A133" s="753"/>
      <c r="B133" s="754"/>
      <c r="C133" s="754"/>
      <c r="D133" s="754"/>
      <c r="E133" s="754"/>
      <c r="F133" s="754"/>
      <c r="G133" s="754"/>
      <c r="H133" s="754"/>
      <c r="I133" s="754"/>
      <c r="J133" s="754"/>
      <c r="K133" s="754"/>
      <c r="L133" s="754"/>
      <c r="M133" s="754"/>
      <c r="N133" s="754"/>
      <c r="O133" s="754"/>
      <c r="P133" s="754"/>
      <c r="Q133" s="754"/>
      <c r="R133" s="754"/>
      <c r="S133" s="754"/>
      <c r="T133" s="754"/>
      <c r="U133" s="754"/>
      <c r="V133" s="734" t="s">
        <v>493</v>
      </c>
      <c r="W133" s="734"/>
      <c r="X133" s="734"/>
      <c r="Y133" s="734"/>
      <c r="Z133" s="735"/>
      <c r="AA133" s="736">
        <v>4.3</v>
      </c>
      <c r="AB133" s="737"/>
      <c r="AC133" s="737"/>
      <c r="AD133" s="737"/>
      <c r="AE133" s="738"/>
      <c r="AF133" s="736">
        <v>4.2</v>
      </c>
      <c r="AG133" s="737"/>
      <c r="AH133" s="737"/>
      <c r="AI133" s="737"/>
      <c r="AJ133" s="738"/>
      <c r="AK133" s="736">
        <v>4.5999999999999996</v>
      </c>
      <c r="AL133" s="737"/>
      <c r="AM133" s="737"/>
      <c r="AN133" s="737"/>
      <c r="AO133" s="738"/>
      <c r="AP133" s="739"/>
      <c r="AQ133" s="740"/>
      <c r="AR133" s="740"/>
      <c r="AS133" s="740"/>
      <c r="AT133" s="741"/>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2">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4" hidden="1" x14ac:dyDescent="0.2">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hPUW248JWpsoboYE818cgkuOiEfwHTUdEWQT2YMpGrrZFx0pN/aSR3/QRQmfheWoDnYDdw1xnDwJ5LQe89gWAA==" saltValue="1dUkSdLJ3SxlbxJXgqWwz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54" customWidth="1"/>
    <col min="121" max="121" width="0" style="253" hidden="1" customWidth="1"/>
    <col min="122" max="16384" width="9" style="253" hidden="1"/>
  </cols>
  <sheetData>
    <row r="1" spans="1:120" ht="13.2"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3"/>
    </row>
    <row r="17" spans="119:120" ht="13.2" x14ac:dyDescent="0.2">
      <c r="DP17" s="253"/>
    </row>
    <row r="18" spans="119:120" ht="13.2" x14ac:dyDescent="0.2"/>
    <row r="19" spans="119:120" ht="13.2" x14ac:dyDescent="0.2"/>
    <row r="20" spans="119:120" ht="13.2" x14ac:dyDescent="0.2">
      <c r="DO20" s="253"/>
      <c r="DP20" s="253"/>
    </row>
    <row r="21" spans="119:120" ht="13.2" x14ac:dyDescent="0.2">
      <c r="DP21" s="253"/>
    </row>
    <row r="22" spans="119:120" ht="13.2" x14ac:dyDescent="0.2"/>
    <row r="23" spans="119:120" ht="13.2" x14ac:dyDescent="0.2">
      <c r="DO23" s="253"/>
      <c r="DP23" s="253"/>
    </row>
    <row r="24" spans="119:120" ht="13.2" x14ac:dyDescent="0.2">
      <c r="DP24" s="253"/>
    </row>
    <row r="25" spans="119:120" ht="13.2" x14ac:dyDescent="0.2">
      <c r="DP25" s="253"/>
    </row>
    <row r="26" spans="119:120" ht="13.2" x14ac:dyDescent="0.2">
      <c r="DO26" s="253"/>
      <c r="DP26" s="253"/>
    </row>
    <row r="27" spans="119:120" ht="13.2" x14ac:dyDescent="0.2"/>
    <row r="28" spans="119:120" ht="13.2" x14ac:dyDescent="0.2">
      <c r="DO28" s="253"/>
      <c r="DP28" s="253"/>
    </row>
    <row r="29" spans="119:120" ht="13.2" x14ac:dyDescent="0.2">
      <c r="DP29" s="253"/>
    </row>
    <row r="30" spans="119:120" ht="13.2" x14ac:dyDescent="0.2"/>
    <row r="31" spans="119:120" ht="13.2" x14ac:dyDescent="0.2">
      <c r="DO31" s="253"/>
      <c r="DP31" s="253"/>
    </row>
    <row r="32" spans="119:120" ht="13.2" x14ac:dyDescent="0.2"/>
    <row r="33" spans="98:120" ht="13.2" x14ac:dyDescent="0.2">
      <c r="DO33" s="253"/>
      <c r="DP33" s="253"/>
    </row>
    <row r="34" spans="98:120" ht="13.2" x14ac:dyDescent="0.2">
      <c r="DM34" s="253"/>
    </row>
    <row r="35" spans="98:120" ht="13.2" x14ac:dyDescent="0.2">
      <c r="CT35" s="253"/>
      <c r="CU35" s="253"/>
      <c r="CV35" s="253"/>
      <c r="CY35" s="253"/>
      <c r="CZ35" s="253"/>
      <c r="DA35" s="253"/>
      <c r="DD35" s="253"/>
      <c r="DE35" s="253"/>
      <c r="DF35" s="253"/>
      <c r="DI35" s="253"/>
      <c r="DJ35" s="253"/>
      <c r="DK35" s="253"/>
      <c r="DM35" s="253"/>
      <c r="DN35" s="253"/>
      <c r="DO35" s="253"/>
      <c r="DP35" s="253"/>
    </row>
    <row r="36" spans="98:120" ht="13.2" x14ac:dyDescent="0.2"/>
    <row r="37" spans="98:120" ht="13.2" x14ac:dyDescent="0.2">
      <c r="CW37" s="253"/>
      <c r="DB37" s="253"/>
      <c r="DG37" s="253"/>
      <c r="DL37" s="253"/>
      <c r="DP37" s="253"/>
    </row>
    <row r="38" spans="98:120" ht="13.2" x14ac:dyDescent="0.2">
      <c r="CT38" s="253"/>
      <c r="CU38" s="253"/>
      <c r="CV38" s="253"/>
      <c r="CW38" s="253"/>
      <c r="CY38" s="253"/>
      <c r="CZ38" s="253"/>
      <c r="DA38" s="253"/>
      <c r="DB38" s="253"/>
      <c r="DD38" s="253"/>
      <c r="DE38" s="253"/>
      <c r="DF38" s="253"/>
      <c r="DG38" s="253"/>
      <c r="DI38" s="253"/>
      <c r="DJ38" s="253"/>
      <c r="DK38" s="253"/>
      <c r="DL38" s="253"/>
      <c r="DN38" s="253"/>
      <c r="DO38" s="253"/>
      <c r="DP38" s="253"/>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3"/>
      <c r="DO49" s="253"/>
      <c r="DP49" s="253"/>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3"/>
      <c r="CS63" s="253"/>
      <c r="CX63" s="253"/>
      <c r="DC63" s="253"/>
      <c r="DH63" s="253"/>
    </row>
    <row r="64" spans="22:120" ht="13.2" x14ac:dyDescent="0.2">
      <c r="V64" s="253"/>
    </row>
    <row r="65" spans="15:120" ht="13.2" x14ac:dyDescent="0.2">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2" x14ac:dyDescent="0.2">
      <c r="Q66" s="253"/>
      <c r="S66" s="253"/>
      <c r="U66" s="253"/>
      <c r="DM66" s="253"/>
    </row>
    <row r="67" spans="15:120" ht="13.2" x14ac:dyDescent="0.2">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2" x14ac:dyDescent="0.2"/>
    <row r="69" spans="15:120" ht="13.2" x14ac:dyDescent="0.2"/>
    <row r="70" spans="15:120" ht="13.2" x14ac:dyDescent="0.2"/>
    <row r="71" spans="15:120" ht="13.2" x14ac:dyDescent="0.2"/>
    <row r="72" spans="15:120" ht="13.2" x14ac:dyDescent="0.2">
      <c r="DP72" s="253"/>
    </row>
    <row r="73" spans="15:120" ht="13.2" x14ac:dyDescent="0.2">
      <c r="DP73" s="253"/>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3"/>
      <c r="CX96" s="253"/>
      <c r="DC96" s="253"/>
      <c r="DH96" s="253"/>
    </row>
    <row r="97" spans="24:120" ht="13.2" x14ac:dyDescent="0.2">
      <c r="CS97" s="253"/>
      <c r="CX97" s="253"/>
      <c r="DC97" s="253"/>
      <c r="DH97" s="253"/>
      <c r="DP97" s="254" t="s">
        <v>494</v>
      </c>
    </row>
    <row r="98" spans="24:120" ht="13.2" hidden="1" x14ac:dyDescent="0.2">
      <c r="CS98" s="253"/>
      <c r="CX98" s="253"/>
      <c r="DC98" s="253"/>
      <c r="DH98" s="253"/>
    </row>
    <row r="99" spans="24:120" ht="13.2" hidden="1" x14ac:dyDescent="0.2">
      <c r="CS99" s="253"/>
      <c r="CX99" s="253"/>
      <c r="DC99" s="253"/>
      <c r="DH99" s="253"/>
    </row>
    <row r="101" spans="24:120" ht="12" hidden="1" customHeight="1" x14ac:dyDescent="0.2">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2">
      <c r="CU102" s="253"/>
      <c r="CZ102" s="253"/>
      <c r="DE102" s="253"/>
      <c r="DJ102" s="253"/>
      <c r="DM102" s="253"/>
    </row>
    <row r="103" spans="24:120" ht="13.2" hidden="1" x14ac:dyDescent="0.2">
      <c r="CT103" s="253"/>
      <c r="CV103" s="253"/>
      <c r="CW103" s="253"/>
      <c r="CY103" s="253"/>
      <c r="DA103" s="253"/>
      <c r="DB103" s="253"/>
      <c r="DD103" s="253"/>
      <c r="DF103" s="253"/>
      <c r="DG103" s="253"/>
      <c r="DI103" s="253"/>
      <c r="DK103" s="253"/>
      <c r="DL103" s="253"/>
      <c r="DM103" s="253"/>
      <c r="DN103" s="253"/>
      <c r="DO103" s="253"/>
      <c r="DP103" s="253"/>
    </row>
    <row r="104" spans="24:120" ht="13.2" hidden="1" x14ac:dyDescent="0.2">
      <c r="CV104" s="253"/>
      <c r="CW104" s="253"/>
      <c r="DA104" s="253"/>
      <c r="DB104" s="253"/>
      <c r="DF104" s="253"/>
      <c r="DG104" s="253"/>
      <c r="DK104" s="253"/>
      <c r="DL104" s="253"/>
      <c r="DN104" s="253"/>
      <c r="DO104" s="253"/>
      <c r="DP104" s="253"/>
    </row>
    <row r="105" spans="24:120" ht="12.75" hidden="1" customHeight="1" x14ac:dyDescent="0.2"/>
  </sheetData>
  <sheetProtection algorithmName="SHA-512" hashValue="diDQOmI22G4yJKfgt3KIe+z4QuRWF0+wSF7or5hrZd7c9SxE4SaBiTTHqpAI96ZeAMbrU/rFCAhsxKAD5qON+Q==" saltValue="Wa3vMewoFOxCMgFa5xIhW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54" customWidth="1"/>
    <col min="117" max="16384" width="9" style="253" hidden="1"/>
  </cols>
  <sheetData>
    <row r="1" spans="2:116" ht="13.2"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2" x14ac:dyDescent="0.2"/>
    <row r="3" spans="2:116" ht="13.2" x14ac:dyDescent="0.2"/>
    <row r="4" spans="2:116" ht="13.2" x14ac:dyDescent="0.2">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2" x14ac:dyDescent="0.2">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2" x14ac:dyDescent="0.2"/>
    <row r="20" spans="9:116" ht="13.2" x14ac:dyDescent="0.2"/>
    <row r="21" spans="9:116" ht="13.2" x14ac:dyDescent="0.2">
      <c r="DL21" s="253"/>
    </row>
    <row r="22" spans="9:116" ht="13.2" x14ac:dyDescent="0.2">
      <c r="DI22" s="253"/>
      <c r="DJ22" s="253"/>
      <c r="DK22" s="253"/>
      <c r="DL22" s="253"/>
    </row>
    <row r="23" spans="9:116" ht="13.2" x14ac:dyDescent="0.2">
      <c r="CY23" s="253"/>
      <c r="CZ23" s="253"/>
      <c r="DA23" s="253"/>
      <c r="DB23" s="253"/>
      <c r="DC23" s="253"/>
      <c r="DD23" s="253"/>
      <c r="DE23" s="253"/>
      <c r="DF23" s="253"/>
      <c r="DG23" s="253"/>
      <c r="DH23" s="253"/>
      <c r="DI23" s="253"/>
      <c r="DJ23" s="253"/>
      <c r="DK23" s="253"/>
      <c r="DL23" s="253"/>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3"/>
      <c r="DA35" s="253"/>
      <c r="DB35" s="253"/>
      <c r="DC35" s="253"/>
      <c r="DD35" s="253"/>
      <c r="DE35" s="253"/>
      <c r="DF35" s="253"/>
      <c r="DG35" s="253"/>
      <c r="DH35" s="253"/>
      <c r="DI35" s="253"/>
      <c r="DJ35" s="253"/>
      <c r="DK35" s="253"/>
      <c r="DL35" s="253"/>
    </row>
    <row r="36" spans="15:116" ht="13.2" x14ac:dyDescent="0.2"/>
    <row r="37" spans="15:116" ht="13.2" x14ac:dyDescent="0.2">
      <c r="DL37" s="253"/>
    </row>
    <row r="38" spans="15:116" ht="13.2" x14ac:dyDescent="0.2">
      <c r="DI38" s="253"/>
      <c r="DJ38" s="253"/>
      <c r="DK38" s="253"/>
      <c r="DL38" s="253"/>
    </row>
    <row r="39" spans="15:116" ht="13.2" x14ac:dyDescent="0.2"/>
    <row r="40" spans="15:116" ht="13.2" x14ac:dyDescent="0.2"/>
    <row r="41" spans="15:116" ht="13.2" x14ac:dyDescent="0.2"/>
    <row r="42" spans="15:116" ht="13.2" x14ac:dyDescent="0.2"/>
    <row r="43" spans="15:116" ht="13.2" x14ac:dyDescent="0.2">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2" x14ac:dyDescent="0.2">
      <c r="DL44" s="253"/>
    </row>
    <row r="45" spans="15:116" ht="13.2" x14ac:dyDescent="0.2"/>
    <row r="46" spans="15:116" ht="13.2" x14ac:dyDescent="0.2">
      <c r="DA46" s="253"/>
      <c r="DB46" s="253"/>
      <c r="DC46" s="253"/>
      <c r="DD46" s="253"/>
      <c r="DE46" s="253"/>
      <c r="DF46" s="253"/>
      <c r="DG46" s="253"/>
      <c r="DH46" s="253"/>
      <c r="DI46" s="253"/>
      <c r="DJ46" s="253"/>
      <c r="DK46" s="253"/>
      <c r="DL46" s="253"/>
    </row>
    <row r="47" spans="15:116" ht="13.2" x14ac:dyDescent="0.2"/>
    <row r="48" spans="15:116" ht="13.2" x14ac:dyDescent="0.2"/>
    <row r="49" spans="104:116" ht="13.2" x14ac:dyDescent="0.2"/>
    <row r="50" spans="104:116" ht="13.2" x14ac:dyDescent="0.2">
      <c r="CZ50" s="253"/>
      <c r="DA50" s="253"/>
      <c r="DB50" s="253"/>
      <c r="DC50" s="253"/>
      <c r="DD50" s="253"/>
      <c r="DE50" s="253"/>
      <c r="DF50" s="253"/>
      <c r="DG50" s="253"/>
      <c r="DH50" s="253"/>
      <c r="DI50" s="253"/>
      <c r="DJ50" s="253"/>
      <c r="DK50" s="253"/>
      <c r="DL50" s="253"/>
    </row>
    <row r="51" spans="104:116" ht="13.2" x14ac:dyDescent="0.2"/>
    <row r="52" spans="104:116" ht="13.2" x14ac:dyDescent="0.2"/>
    <row r="53" spans="104:116" ht="13.2" x14ac:dyDescent="0.2">
      <c r="DL53" s="253"/>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3"/>
      <c r="DD67" s="253"/>
      <c r="DE67" s="253"/>
      <c r="DF67" s="253"/>
      <c r="DG67" s="253"/>
      <c r="DH67" s="253"/>
      <c r="DI67" s="253"/>
      <c r="DJ67" s="253"/>
      <c r="DK67" s="253"/>
      <c r="DL67" s="253"/>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AgcaqBmsux0CXe6J6thUj/2B4yMtuPEBi5yxEiVgq/UT1Qr4IGWEBxQY0Ep54ye8NyyeG6AdEhL2+Yy5d1xEEw==" saltValue="brAX829oUQu+o9ROR+QP1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AZ73"/>
  <sheetViews>
    <sheetView showGridLines="0" view="pageBreakPreview" workbookViewId="0"/>
  </sheetViews>
  <sheetFormatPr defaultColWidth="0" defaultRowHeight="13.5" customHeight="1" zeroHeight="1" x14ac:dyDescent="0.2"/>
  <cols>
    <col min="1" max="36" width="2.44140625" style="255" customWidth="1"/>
    <col min="37" max="44" width="17" style="255" customWidth="1"/>
    <col min="45" max="45" width="6.109375" style="261" customWidth="1"/>
    <col min="46" max="46" width="3" style="259" customWidth="1"/>
    <col min="47" max="47" width="19.109375" style="255" hidden="1" customWidth="1"/>
    <col min="48" max="52" width="12.6640625" style="255" hidden="1" customWidth="1"/>
    <col min="53" max="16384" width="8.6640625" style="255" hidden="1"/>
  </cols>
  <sheetData>
    <row r="1" spans="1:46" ht="13.2" x14ac:dyDescent="0.2">
      <c r="AS1" s="255"/>
      <c r="AT1" s="255"/>
    </row>
    <row r="2" spans="1:46" ht="13.2" x14ac:dyDescent="0.2">
      <c r="AS2" s="255"/>
      <c r="AT2" s="255"/>
    </row>
    <row r="3" spans="1:46" ht="13.2" x14ac:dyDescent="0.2">
      <c r="AS3" s="255"/>
      <c r="AT3" s="255"/>
    </row>
    <row r="4" spans="1:46" ht="13.2" x14ac:dyDescent="0.2">
      <c r="AS4" s="255"/>
      <c r="AT4" s="255"/>
    </row>
    <row r="5" spans="1:46" ht="16.2" x14ac:dyDescent="0.2">
      <c r="A5" s="256" t="s">
        <v>495</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2" x14ac:dyDescent="0.2">
      <c r="A6" s="259"/>
      <c r="AK6" s="260" t="s">
        <v>496</v>
      </c>
      <c r="AL6" s="260"/>
      <c r="AM6" s="260"/>
      <c r="AN6" s="260"/>
    </row>
    <row r="7" spans="1:46" ht="13.5" customHeight="1" x14ac:dyDescent="0.2">
      <c r="A7" s="259"/>
      <c r="AK7" s="262"/>
      <c r="AL7" s="263"/>
      <c r="AM7" s="263"/>
      <c r="AN7" s="264"/>
      <c r="AO7" s="1134" t="s">
        <v>497</v>
      </c>
      <c r="AP7" s="265"/>
      <c r="AQ7" s="266" t="s">
        <v>498</v>
      </c>
      <c r="AR7" s="267"/>
    </row>
    <row r="8" spans="1:46" ht="13.2" x14ac:dyDescent="0.2">
      <c r="A8" s="259"/>
      <c r="AK8" s="268"/>
      <c r="AL8" s="269"/>
      <c r="AM8" s="269"/>
      <c r="AN8" s="270"/>
      <c r="AO8" s="1135"/>
      <c r="AP8" s="271" t="s">
        <v>499</v>
      </c>
      <c r="AQ8" s="272" t="s">
        <v>500</v>
      </c>
      <c r="AR8" s="273" t="s">
        <v>501</v>
      </c>
    </row>
    <row r="9" spans="1:46" ht="13.2" x14ac:dyDescent="0.2">
      <c r="A9" s="259"/>
      <c r="AK9" s="1146" t="s">
        <v>502</v>
      </c>
      <c r="AL9" s="1147"/>
      <c r="AM9" s="1147"/>
      <c r="AN9" s="1148"/>
      <c r="AO9" s="274">
        <v>843014</v>
      </c>
      <c r="AP9" s="274">
        <v>118501</v>
      </c>
      <c r="AQ9" s="275">
        <v>139150</v>
      </c>
      <c r="AR9" s="276">
        <v>-14.8</v>
      </c>
    </row>
    <row r="10" spans="1:46" ht="13.5" customHeight="1" x14ac:dyDescent="0.2">
      <c r="A10" s="259"/>
      <c r="AK10" s="1146" t="s">
        <v>503</v>
      </c>
      <c r="AL10" s="1147"/>
      <c r="AM10" s="1147"/>
      <c r="AN10" s="1148"/>
      <c r="AO10" s="277">
        <v>171644</v>
      </c>
      <c r="AP10" s="277">
        <v>24128</v>
      </c>
      <c r="AQ10" s="278">
        <v>19663</v>
      </c>
      <c r="AR10" s="279">
        <v>22.7</v>
      </c>
    </row>
    <row r="11" spans="1:46" ht="13.5" customHeight="1" x14ac:dyDescent="0.2">
      <c r="A11" s="259"/>
      <c r="AK11" s="1146" t="s">
        <v>504</v>
      </c>
      <c r="AL11" s="1147"/>
      <c r="AM11" s="1147"/>
      <c r="AN11" s="1148"/>
      <c r="AO11" s="277" t="s">
        <v>505</v>
      </c>
      <c r="AP11" s="277" t="s">
        <v>505</v>
      </c>
      <c r="AQ11" s="278">
        <v>1097</v>
      </c>
      <c r="AR11" s="279" t="s">
        <v>505</v>
      </c>
    </row>
    <row r="12" spans="1:46" ht="13.5" customHeight="1" x14ac:dyDescent="0.2">
      <c r="A12" s="259"/>
      <c r="AK12" s="1146" t="s">
        <v>506</v>
      </c>
      <c r="AL12" s="1147"/>
      <c r="AM12" s="1147"/>
      <c r="AN12" s="1148"/>
      <c r="AO12" s="277" t="s">
        <v>505</v>
      </c>
      <c r="AP12" s="277" t="s">
        <v>505</v>
      </c>
      <c r="AQ12" s="278" t="s">
        <v>505</v>
      </c>
      <c r="AR12" s="279" t="s">
        <v>505</v>
      </c>
    </row>
    <row r="13" spans="1:46" ht="13.5" customHeight="1" x14ac:dyDescent="0.2">
      <c r="A13" s="259"/>
      <c r="AK13" s="1146" t="s">
        <v>507</v>
      </c>
      <c r="AL13" s="1147"/>
      <c r="AM13" s="1147"/>
      <c r="AN13" s="1148"/>
      <c r="AO13" s="277">
        <v>27237</v>
      </c>
      <c r="AP13" s="277">
        <v>3829</v>
      </c>
      <c r="AQ13" s="278">
        <v>5184</v>
      </c>
      <c r="AR13" s="279">
        <v>-26.1</v>
      </c>
    </row>
    <row r="14" spans="1:46" ht="13.5" customHeight="1" x14ac:dyDescent="0.2">
      <c r="A14" s="259"/>
      <c r="AK14" s="1146" t="s">
        <v>508</v>
      </c>
      <c r="AL14" s="1147"/>
      <c r="AM14" s="1147"/>
      <c r="AN14" s="1148"/>
      <c r="AO14" s="277">
        <v>8773</v>
      </c>
      <c r="AP14" s="277">
        <v>1233</v>
      </c>
      <c r="AQ14" s="278">
        <v>3143</v>
      </c>
      <c r="AR14" s="279">
        <v>-60.8</v>
      </c>
    </row>
    <row r="15" spans="1:46" ht="13.5" customHeight="1" x14ac:dyDescent="0.2">
      <c r="A15" s="259"/>
      <c r="AK15" s="1149" t="s">
        <v>509</v>
      </c>
      <c r="AL15" s="1150"/>
      <c r="AM15" s="1150"/>
      <c r="AN15" s="1151"/>
      <c r="AO15" s="277">
        <v>-82126</v>
      </c>
      <c r="AP15" s="277">
        <v>-11544</v>
      </c>
      <c r="AQ15" s="278">
        <v>-11320</v>
      </c>
      <c r="AR15" s="279">
        <v>2</v>
      </c>
    </row>
    <row r="16" spans="1:46" ht="13.2" x14ac:dyDescent="0.2">
      <c r="A16" s="259"/>
      <c r="AK16" s="1149" t="s">
        <v>188</v>
      </c>
      <c r="AL16" s="1150"/>
      <c r="AM16" s="1150"/>
      <c r="AN16" s="1151"/>
      <c r="AO16" s="277">
        <v>968542</v>
      </c>
      <c r="AP16" s="277">
        <v>136146</v>
      </c>
      <c r="AQ16" s="278">
        <v>156916</v>
      </c>
      <c r="AR16" s="279">
        <v>-13.2</v>
      </c>
    </row>
    <row r="17" spans="1:46" ht="13.2" x14ac:dyDescent="0.2">
      <c r="A17" s="259"/>
    </row>
    <row r="18" spans="1:46" ht="13.2" x14ac:dyDescent="0.2">
      <c r="A18" s="259"/>
      <c r="AQ18" s="280"/>
      <c r="AR18" s="280"/>
    </row>
    <row r="19" spans="1:46" ht="13.2" x14ac:dyDescent="0.2">
      <c r="A19" s="259"/>
      <c r="AK19" s="255" t="s">
        <v>510</v>
      </c>
    </row>
    <row r="20" spans="1:46" ht="13.2" x14ac:dyDescent="0.2">
      <c r="A20" s="259"/>
      <c r="AK20" s="281"/>
      <c r="AL20" s="282"/>
      <c r="AM20" s="282"/>
      <c r="AN20" s="283"/>
      <c r="AO20" s="284" t="s">
        <v>511</v>
      </c>
      <c r="AP20" s="285" t="s">
        <v>512</v>
      </c>
      <c r="AQ20" s="286" t="s">
        <v>513</v>
      </c>
      <c r="AR20" s="287"/>
    </row>
    <row r="21" spans="1:46" s="260" customFormat="1" ht="13.2" x14ac:dyDescent="0.2">
      <c r="A21" s="288"/>
      <c r="AK21" s="1152" t="s">
        <v>514</v>
      </c>
      <c r="AL21" s="1153"/>
      <c r="AM21" s="1153"/>
      <c r="AN21" s="1154"/>
      <c r="AO21" s="289">
        <v>11.81</v>
      </c>
      <c r="AP21" s="290">
        <v>13.85</v>
      </c>
      <c r="AQ21" s="291">
        <v>-2.04</v>
      </c>
      <c r="AS21" s="292"/>
      <c r="AT21" s="288"/>
    </row>
    <row r="22" spans="1:46" s="260" customFormat="1" ht="13.2" x14ac:dyDescent="0.2">
      <c r="A22" s="288"/>
      <c r="AK22" s="1152" t="s">
        <v>515</v>
      </c>
      <c r="AL22" s="1153"/>
      <c r="AM22" s="1153"/>
      <c r="AN22" s="1154"/>
      <c r="AO22" s="293">
        <v>97.5</v>
      </c>
      <c r="AP22" s="294">
        <v>95.5</v>
      </c>
      <c r="AQ22" s="295">
        <v>2</v>
      </c>
      <c r="AR22" s="280"/>
      <c r="AS22" s="292"/>
      <c r="AT22" s="288"/>
    </row>
    <row r="23" spans="1:46" s="260" customFormat="1" ht="13.2" x14ac:dyDescent="0.2">
      <c r="A23" s="288"/>
      <c r="AP23" s="280"/>
      <c r="AQ23" s="280"/>
      <c r="AR23" s="280"/>
      <c r="AS23" s="292"/>
      <c r="AT23" s="288"/>
    </row>
    <row r="24" spans="1:46" s="260" customFormat="1" ht="13.2" x14ac:dyDescent="0.2">
      <c r="A24" s="288"/>
      <c r="AP24" s="280"/>
      <c r="AQ24" s="280"/>
      <c r="AR24" s="280"/>
      <c r="AS24" s="292"/>
      <c r="AT24" s="288"/>
    </row>
    <row r="25" spans="1:46" s="260" customFormat="1" ht="13.2"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2" x14ac:dyDescent="0.2">
      <c r="A26" s="1145" t="s">
        <v>516</v>
      </c>
      <c r="B26" s="1145"/>
      <c r="C26" s="1145"/>
      <c r="D26" s="1145"/>
      <c r="E26" s="1145"/>
      <c r="F26" s="1145"/>
      <c r="G26" s="1145"/>
      <c r="H26" s="1145"/>
      <c r="I26" s="1145"/>
      <c r="J26" s="1145"/>
      <c r="K26" s="1145"/>
      <c r="L26" s="1145"/>
      <c r="M26" s="1145"/>
      <c r="N26" s="1145"/>
      <c r="O26" s="1145"/>
      <c r="P26" s="1145"/>
      <c r="Q26" s="1145"/>
      <c r="R26" s="1145"/>
      <c r="S26" s="1145"/>
      <c r="T26" s="1145"/>
      <c r="U26" s="1145"/>
      <c r="V26" s="1145"/>
      <c r="W26" s="1145"/>
      <c r="X26" s="1145"/>
      <c r="Y26" s="1145"/>
      <c r="Z26" s="1145"/>
      <c r="AA26" s="1145"/>
      <c r="AB26" s="1145"/>
      <c r="AC26" s="1145"/>
      <c r="AD26" s="1145"/>
      <c r="AE26" s="1145"/>
      <c r="AF26" s="1145"/>
      <c r="AG26" s="1145"/>
      <c r="AH26" s="1145"/>
      <c r="AI26" s="1145"/>
      <c r="AJ26" s="1145"/>
      <c r="AK26" s="1145"/>
      <c r="AL26" s="1145"/>
      <c r="AM26" s="1145"/>
      <c r="AN26" s="1145"/>
      <c r="AO26" s="1145"/>
      <c r="AP26" s="1145"/>
      <c r="AQ26" s="1145"/>
      <c r="AR26" s="1145"/>
      <c r="AS26" s="1145"/>
    </row>
    <row r="27" spans="1:46" ht="13.2" x14ac:dyDescent="0.2">
      <c r="A27" s="300"/>
      <c r="AS27" s="255"/>
      <c r="AT27" s="255"/>
    </row>
    <row r="28" spans="1:46" ht="16.2" x14ac:dyDescent="0.2">
      <c r="A28" s="256" t="s">
        <v>517</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2" x14ac:dyDescent="0.2">
      <c r="A29" s="259"/>
      <c r="AK29" s="260" t="s">
        <v>518</v>
      </c>
      <c r="AL29" s="260"/>
      <c r="AM29" s="260"/>
      <c r="AN29" s="260"/>
      <c r="AS29" s="302"/>
    </row>
    <row r="30" spans="1:46" ht="13.5" customHeight="1" x14ac:dyDescent="0.2">
      <c r="A30" s="259"/>
      <c r="AK30" s="262"/>
      <c r="AL30" s="263"/>
      <c r="AM30" s="263"/>
      <c r="AN30" s="264"/>
      <c r="AO30" s="1134" t="s">
        <v>497</v>
      </c>
      <c r="AP30" s="265"/>
      <c r="AQ30" s="266" t="s">
        <v>498</v>
      </c>
      <c r="AR30" s="267"/>
    </row>
    <row r="31" spans="1:46" ht="13.2" x14ac:dyDescent="0.2">
      <c r="A31" s="259"/>
      <c r="AK31" s="268"/>
      <c r="AL31" s="269"/>
      <c r="AM31" s="269"/>
      <c r="AN31" s="270"/>
      <c r="AO31" s="1135"/>
      <c r="AP31" s="271" t="s">
        <v>499</v>
      </c>
      <c r="AQ31" s="272" t="s">
        <v>500</v>
      </c>
      <c r="AR31" s="273" t="s">
        <v>501</v>
      </c>
    </row>
    <row r="32" spans="1:46" ht="27" customHeight="1" x14ac:dyDescent="0.2">
      <c r="A32" s="259"/>
      <c r="AK32" s="1136" t="s">
        <v>519</v>
      </c>
      <c r="AL32" s="1137"/>
      <c r="AM32" s="1137"/>
      <c r="AN32" s="1138"/>
      <c r="AO32" s="303">
        <v>365847</v>
      </c>
      <c r="AP32" s="303">
        <v>51426</v>
      </c>
      <c r="AQ32" s="304">
        <v>83132</v>
      </c>
      <c r="AR32" s="305">
        <v>-38.1</v>
      </c>
    </row>
    <row r="33" spans="1:46" ht="13.5" customHeight="1" x14ac:dyDescent="0.2">
      <c r="A33" s="259"/>
      <c r="AK33" s="1136" t="s">
        <v>520</v>
      </c>
      <c r="AL33" s="1137"/>
      <c r="AM33" s="1137"/>
      <c r="AN33" s="1138"/>
      <c r="AO33" s="303" t="s">
        <v>505</v>
      </c>
      <c r="AP33" s="303" t="s">
        <v>505</v>
      </c>
      <c r="AQ33" s="304" t="s">
        <v>505</v>
      </c>
      <c r="AR33" s="305" t="s">
        <v>505</v>
      </c>
    </row>
    <row r="34" spans="1:46" ht="27" customHeight="1" x14ac:dyDescent="0.2">
      <c r="A34" s="259"/>
      <c r="AK34" s="1136" t="s">
        <v>521</v>
      </c>
      <c r="AL34" s="1137"/>
      <c r="AM34" s="1137"/>
      <c r="AN34" s="1138"/>
      <c r="AO34" s="303" t="s">
        <v>505</v>
      </c>
      <c r="AP34" s="303" t="s">
        <v>505</v>
      </c>
      <c r="AQ34" s="304" t="s">
        <v>505</v>
      </c>
      <c r="AR34" s="305" t="s">
        <v>505</v>
      </c>
    </row>
    <row r="35" spans="1:46" ht="27" customHeight="1" x14ac:dyDescent="0.2">
      <c r="A35" s="259"/>
      <c r="AK35" s="1136" t="s">
        <v>522</v>
      </c>
      <c r="AL35" s="1137"/>
      <c r="AM35" s="1137"/>
      <c r="AN35" s="1138"/>
      <c r="AO35" s="303">
        <v>662</v>
      </c>
      <c r="AP35" s="303">
        <v>93</v>
      </c>
      <c r="AQ35" s="304">
        <v>18852</v>
      </c>
      <c r="AR35" s="305">
        <v>-99.5</v>
      </c>
    </row>
    <row r="36" spans="1:46" ht="27" customHeight="1" x14ac:dyDescent="0.2">
      <c r="A36" s="259"/>
      <c r="AK36" s="1136" t="s">
        <v>523</v>
      </c>
      <c r="AL36" s="1137"/>
      <c r="AM36" s="1137"/>
      <c r="AN36" s="1138"/>
      <c r="AO36" s="303">
        <v>26065</v>
      </c>
      <c r="AP36" s="303">
        <v>3664</v>
      </c>
      <c r="AQ36" s="304">
        <v>4344</v>
      </c>
      <c r="AR36" s="305">
        <v>-15.7</v>
      </c>
    </row>
    <row r="37" spans="1:46" ht="13.5" customHeight="1" x14ac:dyDescent="0.2">
      <c r="A37" s="259"/>
      <c r="AK37" s="1136" t="s">
        <v>524</v>
      </c>
      <c r="AL37" s="1137"/>
      <c r="AM37" s="1137"/>
      <c r="AN37" s="1138"/>
      <c r="AO37" s="303" t="s">
        <v>505</v>
      </c>
      <c r="AP37" s="303" t="s">
        <v>505</v>
      </c>
      <c r="AQ37" s="304">
        <v>1642</v>
      </c>
      <c r="AR37" s="305" t="s">
        <v>505</v>
      </c>
    </row>
    <row r="38" spans="1:46" ht="27" customHeight="1" x14ac:dyDescent="0.2">
      <c r="A38" s="259"/>
      <c r="AK38" s="1139" t="s">
        <v>525</v>
      </c>
      <c r="AL38" s="1140"/>
      <c r="AM38" s="1140"/>
      <c r="AN38" s="1141"/>
      <c r="AO38" s="306" t="s">
        <v>505</v>
      </c>
      <c r="AP38" s="306" t="s">
        <v>505</v>
      </c>
      <c r="AQ38" s="307">
        <v>19</v>
      </c>
      <c r="AR38" s="295" t="s">
        <v>505</v>
      </c>
      <c r="AS38" s="302"/>
    </row>
    <row r="39" spans="1:46" ht="13.2" x14ac:dyDescent="0.2">
      <c r="A39" s="259"/>
      <c r="AK39" s="1139" t="s">
        <v>526</v>
      </c>
      <c r="AL39" s="1140"/>
      <c r="AM39" s="1140"/>
      <c r="AN39" s="1141"/>
      <c r="AO39" s="303">
        <v>-5238</v>
      </c>
      <c r="AP39" s="303">
        <v>-736</v>
      </c>
      <c r="AQ39" s="304">
        <v>-4399</v>
      </c>
      <c r="AR39" s="305">
        <v>-83.3</v>
      </c>
      <c r="AS39" s="302"/>
    </row>
    <row r="40" spans="1:46" ht="27" customHeight="1" x14ac:dyDescent="0.2">
      <c r="A40" s="259"/>
      <c r="AK40" s="1136" t="s">
        <v>527</v>
      </c>
      <c r="AL40" s="1137"/>
      <c r="AM40" s="1137"/>
      <c r="AN40" s="1138"/>
      <c r="AO40" s="303">
        <v>-273085</v>
      </c>
      <c r="AP40" s="303">
        <v>-38387</v>
      </c>
      <c r="AQ40" s="304">
        <v>-69608</v>
      </c>
      <c r="AR40" s="305">
        <v>-44.9</v>
      </c>
      <c r="AS40" s="302"/>
    </row>
    <row r="41" spans="1:46" ht="13.2" x14ac:dyDescent="0.2">
      <c r="A41" s="259"/>
      <c r="AK41" s="1142" t="s">
        <v>301</v>
      </c>
      <c r="AL41" s="1143"/>
      <c r="AM41" s="1143"/>
      <c r="AN41" s="1144"/>
      <c r="AO41" s="303">
        <v>114251</v>
      </c>
      <c r="AP41" s="303">
        <v>16060</v>
      </c>
      <c r="AQ41" s="304">
        <v>33982</v>
      </c>
      <c r="AR41" s="305">
        <v>-52.7</v>
      </c>
      <c r="AS41" s="302"/>
    </row>
    <row r="42" spans="1:46" ht="13.2" x14ac:dyDescent="0.2">
      <c r="A42" s="259"/>
      <c r="AK42" s="308" t="s">
        <v>528</v>
      </c>
      <c r="AQ42" s="280"/>
      <c r="AR42" s="280"/>
      <c r="AS42" s="302"/>
    </row>
    <row r="43" spans="1:46" ht="13.2" x14ac:dyDescent="0.2">
      <c r="A43" s="259"/>
      <c r="AP43" s="309"/>
      <c r="AQ43" s="280"/>
      <c r="AS43" s="302"/>
    </row>
    <row r="44" spans="1:46" ht="13.2" x14ac:dyDescent="0.2">
      <c r="A44" s="259"/>
      <c r="AQ44" s="280"/>
    </row>
    <row r="45" spans="1:46" ht="13.2" x14ac:dyDescent="0.2">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2"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2">
      <c r="A47" s="312" t="s">
        <v>529</v>
      </c>
    </row>
    <row r="48" spans="1:46" ht="13.2" x14ac:dyDescent="0.2">
      <c r="A48" s="259"/>
      <c r="AK48" s="313" t="s">
        <v>530</v>
      </c>
      <c r="AL48" s="313"/>
      <c r="AM48" s="313"/>
      <c r="AN48" s="313"/>
      <c r="AO48" s="313"/>
      <c r="AP48" s="313"/>
      <c r="AQ48" s="314"/>
      <c r="AR48" s="313"/>
    </row>
    <row r="49" spans="1:44" ht="13.5" customHeight="1" x14ac:dyDescent="0.2">
      <c r="A49" s="259"/>
      <c r="AK49" s="315"/>
      <c r="AL49" s="316"/>
      <c r="AM49" s="1129" t="s">
        <v>497</v>
      </c>
      <c r="AN49" s="1131" t="s">
        <v>531</v>
      </c>
      <c r="AO49" s="1132"/>
      <c r="AP49" s="1132"/>
      <c r="AQ49" s="1132"/>
      <c r="AR49" s="1133"/>
    </row>
    <row r="50" spans="1:44" ht="13.2" x14ac:dyDescent="0.2">
      <c r="A50" s="259"/>
      <c r="AK50" s="317"/>
      <c r="AL50" s="318"/>
      <c r="AM50" s="1130"/>
      <c r="AN50" s="319" t="s">
        <v>532</v>
      </c>
      <c r="AO50" s="320" t="s">
        <v>533</v>
      </c>
      <c r="AP50" s="321" t="s">
        <v>534</v>
      </c>
      <c r="AQ50" s="322" t="s">
        <v>535</v>
      </c>
      <c r="AR50" s="323" t="s">
        <v>536</v>
      </c>
    </row>
    <row r="51" spans="1:44" ht="13.2" x14ac:dyDescent="0.2">
      <c r="A51" s="259"/>
      <c r="AK51" s="315" t="s">
        <v>537</v>
      </c>
      <c r="AL51" s="316"/>
      <c r="AM51" s="324">
        <v>526696</v>
      </c>
      <c r="AN51" s="325">
        <v>69965</v>
      </c>
      <c r="AO51" s="326">
        <v>78.599999999999994</v>
      </c>
      <c r="AP51" s="327">
        <v>121449</v>
      </c>
      <c r="AQ51" s="328">
        <v>4.5999999999999996</v>
      </c>
      <c r="AR51" s="329">
        <v>74</v>
      </c>
    </row>
    <row r="52" spans="1:44" ht="13.2" x14ac:dyDescent="0.2">
      <c r="A52" s="259"/>
      <c r="AK52" s="330"/>
      <c r="AL52" s="331" t="s">
        <v>538</v>
      </c>
      <c r="AM52" s="332">
        <v>440318</v>
      </c>
      <c r="AN52" s="333">
        <v>58491</v>
      </c>
      <c r="AO52" s="334">
        <v>147.9</v>
      </c>
      <c r="AP52" s="335">
        <v>62922</v>
      </c>
      <c r="AQ52" s="336">
        <v>2.2000000000000002</v>
      </c>
      <c r="AR52" s="337">
        <v>145.69999999999999</v>
      </c>
    </row>
    <row r="53" spans="1:44" ht="13.2" x14ac:dyDescent="0.2">
      <c r="A53" s="259"/>
      <c r="AK53" s="315" t="s">
        <v>539</v>
      </c>
      <c r="AL53" s="316"/>
      <c r="AM53" s="324">
        <v>453653</v>
      </c>
      <c r="AN53" s="325">
        <v>61057</v>
      </c>
      <c r="AO53" s="326">
        <v>-12.7</v>
      </c>
      <c r="AP53" s="327">
        <v>145139</v>
      </c>
      <c r="AQ53" s="328">
        <v>19.5</v>
      </c>
      <c r="AR53" s="329">
        <v>-32.200000000000003</v>
      </c>
    </row>
    <row r="54" spans="1:44" ht="13.2" x14ac:dyDescent="0.2">
      <c r="A54" s="259"/>
      <c r="AK54" s="330"/>
      <c r="AL54" s="331" t="s">
        <v>538</v>
      </c>
      <c r="AM54" s="332">
        <v>264526</v>
      </c>
      <c r="AN54" s="333">
        <v>35602</v>
      </c>
      <c r="AO54" s="334">
        <v>-39.1</v>
      </c>
      <c r="AP54" s="335">
        <v>83762</v>
      </c>
      <c r="AQ54" s="336">
        <v>33.1</v>
      </c>
      <c r="AR54" s="337">
        <v>-72.2</v>
      </c>
    </row>
    <row r="55" spans="1:44" ht="13.2" x14ac:dyDescent="0.2">
      <c r="A55" s="259"/>
      <c r="AK55" s="315" t="s">
        <v>540</v>
      </c>
      <c r="AL55" s="316"/>
      <c r="AM55" s="324">
        <v>505248</v>
      </c>
      <c r="AN55" s="325">
        <v>69098</v>
      </c>
      <c r="AO55" s="326">
        <v>13.2</v>
      </c>
      <c r="AP55" s="327">
        <v>125391</v>
      </c>
      <c r="AQ55" s="328">
        <v>-13.6</v>
      </c>
      <c r="AR55" s="329">
        <v>26.8</v>
      </c>
    </row>
    <row r="56" spans="1:44" ht="13.2" x14ac:dyDescent="0.2">
      <c r="A56" s="259"/>
      <c r="AK56" s="330"/>
      <c r="AL56" s="331" t="s">
        <v>538</v>
      </c>
      <c r="AM56" s="332">
        <v>429808</v>
      </c>
      <c r="AN56" s="333">
        <v>58781</v>
      </c>
      <c r="AO56" s="334">
        <v>65.099999999999994</v>
      </c>
      <c r="AP56" s="335">
        <v>68516</v>
      </c>
      <c r="AQ56" s="336">
        <v>-18.2</v>
      </c>
      <c r="AR56" s="337">
        <v>83.3</v>
      </c>
    </row>
    <row r="57" spans="1:44" ht="13.2" x14ac:dyDescent="0.2">
      <c r="A57" s="259"/>
      <c r="AK57" s="315" t="s">
        <v>541</v>
      </c>
      <c r="AL57" s="316"/>
      <c r="AM57" s="324">
        <v>367100</v>
      </c>
      <c r="AN57" s="325">
        <v>50979</v>
      </c>
      <c r="AO57" s="326">
        <v>-26.2</v>
      </c>
      <c r="AP57" s="327">
        <v>138402</v>
      </c>
      <c r="AQ57" s="328">
        <v>10.4</v>
      </c>
      <c r="AR57" s="329">
        <v>-36.6</v>
      </c>
    </row>
    <row r="58" spans="1:44" ht="13.2" x14ac:dyDescent="0.2">
      <c r="A58" s="259"/>
      <c r="AK58" s="330"/>
      <c r="AL58" s="331" t="s">
        <v>538</v>
      </c>
      <c r="AM58" s="332">
        <v>261340</v>
      </c>
      <c r="AN58" s="333">
        <v>36292</v>
      </c>
      <c r="AO58" s="334">
        <v>-38.299999999999997</v>
      </c>
      <c r="AP58" s="335">
        <v>70652</v>
      </c>
      <c r="AQ58" s="336">
        <v>3.1</v>
      </c>
      <c r="AR58" s="337">
        <v>-41.4</v>
      </c>
    </row>
    <row r="59" spans="1:44" ht="13.2" x14ac:dyDescent="0.2">
      <c r="A59" s="259"/>
      <c r="AK59" s="315" t="s">
        <v>542</v>
      </c>
      <c r="AL59" s="316"/>
      <c r="AM59" s="324">
        <v>295446</v>
      </c>
      <c r="AN59" s="325">
        <v>41530</v>
      </c>
      <c r="AO59" s="326">
        <v>-18.5</v>
      </c>
      <c r="AP59" s="327">
        <v>146367</v>
      </c>
      <c r="AQ59" s="328">
        <v>5.8</v>
      </c>
      <c r="AR59" s="329">
        <v>-24.3</v>
      </c>
    </row>
    <row r="60" spans="1:44" ht="13.2" x14ac:dyDescent="0.2">
      <c r="A60" s="259"/>
      <c r="AK60" s="330"/>
      <c r="AL60" s="331" t="s">
        <v>538</v>
      </c>
      <c r="AM60" s="332">
        <v>216718</v>
      </c>
      <c r="AN60" s="333">
        <v>30464</v>
      </c>
      <c r="AO60" s="334">
        <v>-16.100000000000001</v>
      </c>
      <c r="AP60" s="335">
        <v>79441</v>
      </c>
      <c r="AQ60" s="336">
        <v>12.4</v>
      </c>
      <c r="AR60" s="337">
        <v>-28.5</v>
      </c>
    </row>
    <row r="61" spans="1:44" ht="13.2" x14ac:dyDescent="0.2">
      <c r="A61" s="259"/>
      <c r="AK61" s="315" t="s">
        <v>543</v>
      </c>
      <c r="AL61" s="338"/>
      <c r="AM61" s="324">
        <v>429629</v>
      </c>
      <c r="AN61" s="325">
        <v>58526</v>
      </c>
      <c r="AO61" s="326">
        <v>6.9</v>
      </c>
      <c r="AP61" s="327">
        <v>135350</v>
      </c>
      <c r="AQ61" s="339">
        <v>5.3</v>
      </c>
      <c r="AR61" s="329">
        <v>1.6</v>
      </c>
    </row>
    <row r="62" spans="1:44" ht="13.2" x14ac:dyDescent="0.2">
      <c r="A62" s="259"/>
      <c r="AK62" s="330"/>
      <c r="AL62" s="331" t="s">
        <v>538</v>
      </c>
      <c r="AM62" s="332">
        <v>322542</v>
      </c>
      <c r="AN62" s="333">
        <v>43926</v>
      </c>
      <c r="AO62" s="334">
        <v>23.9</v>
      </c>
      <c r="AP62" s="335">
        <v>73059</v>
      </c>
      <c r="AQ62" s="336">
        <v>6.5</v>
      </c>
      <c r="AR62" s="337">
        <v>17.399999999999999</v>
      </c>
    </row>
    <row r="63" spans="1:44" ht="13.2" x14ac:dyDescent="0.2">
      <c r="A63" s="259"/>
    </row>
    <row r="64" spans="1:44" ht="13.2" x14ac:dyDescent="0.2">
      <c r="A64" s="259"/>
    </row>
    <row r="65" spans="1:46" ht="13.2" x14ac:dyDescent="0.2">
      <c r="A65" s="259"/>
    </row>
    <row r="66" spans="1:46" ht="13.2" x14ac:dyDescent="0.2">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2">
      <c r="AS67" s="255"/>
      <c r="AT67" s="255"/>
    </row>
    <row r="70" spans="1:46" ht="13.2" hidden="1" x14ac:dyDescent="0.2"/>
    <row r="71" spans="1:46" ht="13.2" hidden="1" x14ac:dyDescent="0.2"/>
    <row r="72" spans="1:46" ht="13.2" hidden="1" x14ac:dyDescent="0.2"/>
    <row r="73" spans="1:46" ht="13.2" hidden="1" x14ac:dyDescent="0.2"/>
  </sheetData>
  <sheetProtection algorithmName="SHA-512" hashValue="1/qtr7n3Jb44ZZ/6481D2tUzCRMbfx78pvNo7qgkwyu4gX+yIbOslKkbQpq94gr9dSoI8wTjnTxBYJjmI7nkhQ==" saltValue="cdS83h9Mnu132MnM19Vbn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54" customWidth="1"/>
    <col min="126" max="16384" width="9" style="253" hidden="1"/>
  </cols>
  <sheetData>
    <row r="1" spans="2:125"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2" x14ac:dyDescent="0.2">
      <c r="B2" s="253"/>
      <c r="DG2" s="253"/>
    </row>
    <row r="3" spans="2:125" ht="13.2" x14ac:dyDescent="0.2">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2" x14ac:dyDescent="0.2"/>
    <row r="5" spans="2:125" ht="13.2" x14ac:dyDescent="0.2"/>
    <row r="6" spans="2:125" ht="13.2" x14ac:dyDescent="0.2"/>
    <row r="7" spans="2:125" ht="13.2" x14ac:dyDescent="0.2"/>
    <row r="8" spans="2:125" ht="13.2" x14ac:dyDescent="0.2"/>
    <row r="9" spans="2:125" ht="13.2" x14ac:dyDescent="0.2">
      <c r="DU9" s="253"/>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3"/>
    </row>
    <row r="18" spans="125:125" ht="13.2" x14ac:dyDescent="0.2"/>
    <row r="19" spans="125:125" ht="13.2" x14ac:dyDescent="0.2"/>
    <row r="20" spans="125:125" ht="13.2" x14ac:dyDescent="0.2">
      <c r="DU20" s="253"/>
    </row>
    <row r="21" spans="125:125" ht="13.2" x14ac:dyDescent="0.2">
      <c r="DU21" s="253"/>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3"/>
    </row>
    <row r="29" spans="125:125" ht="13.2" x14ac:dyDescent="0.2"/>
    <row r="30" spans="125:125" ht="13.2" x14ac:dyDescent="0.2"/>
    <row r="31" spans="125:125" ht="13.2" x14ac:dyDescent="0.2"/>
    <row r="32" spans="125:125" ht="13.2" x14ac:dyDescent="0.2"/>
    <row r="33" spans="2:125" ht="13.2" x14ac:dyDescent="0.2">
      <c r="B33" s="253"/>
      <c r="G33" s="253"/>
      <c r="I33" s="253"/>
    </row>
    <row r="34" spans="2:125" ht="13.2" x14ac:dyDescent="0.2">
      <c r="C34" s="253"/>
      <c r="P34" s="253"/>
      <c r="DE34" s="253"/>
      <c r="DH34" s="253"/>
    </row>
    <row r="35" spans="2:125" ht="13.2" x14ac:dyDescent="0.2">
      <c r="D35" s="253"/>
      <c r="E35" s="253"/>
      <c r="DG35" s="253"/>
      <c r="DJ35" s="253"/>
      <c r="DP35" s="253"/>
      <c r="DQ35" s="253"/>
      <c r="DR35" s="253"/>
      <c r="DS35" s="253"/>
      <c r="DT35" s="253"/>
      <c r="DU35" s="253"/>
    </row>
    <row r="36" spans="2:125" ht="13.2" x14ac:dyDescent="0.2">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2" x14ac:dyDescent="0.2">
      <c r="DU37" s="253"/>
    </row>
    <row r="38" spans="2:125" ht="13.2" x14ac:dyDescent="0.2">
      <c r="DT38" s="253"/>
      <c r="DU38" s="253"/>
    </row>
    <row r="39" spans="2:125" ht="13.2" x14ac:dyDescent="0.2"/>
    <row r="40" spans="2:125" ht="13.2" x14ac:dyDescent="0.2">
      <c r="DH40" s="253"/>
    </row>
    <row r="41" spans="2:125" ht="13.2" x14ac:dyDescent="0.2">
      <c r="DE41" s="253"/>
    </row>
    <row r="42" spans="2:125" ht="13.2" x14ac:dyDescent="0.2">
      <c r="DG42" s="253"/>
      <c r="DJ42" s="253"/>
    </row>
    <row r="43" spans="2:125" ht="13.2" x14ac:dyDescent="0.2">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2" x14ac:dyDescent="0.2">
      <c r="DU44" s="253"/>
    </row>
    <row r="45" spans="2:125" ht="13.2" x14ac:dyDescent="0.2"/>
    <row r="46" spans="2:125" ht="13.2" x14ac:dyDescent="0.2"/>
    <row r="47" spans="2:125" ht="13.2" x14ac:dyDescent="0.2"/>
    <row r="48" spans="2:125" ht="13.2" x14ac:dyDescent="0.2">
      <c r="DT48" s="253"/>
      <c r="DU48" s="253"/>
    </row>
    <row r="49" spans="120:125" ht="13.2" x14ac:dyDescent="0.2">
      <c r="DU49" s="253"/>
    </row>
    <row r="50" spans="120:125" ht="13.2" x14ac:dyDescent="0.2">
      <c r="DU50" s="253"/>
    </row>
    <row r="51" spans="120:125" ht="13.2" x14ac:dyDescent="0.2">
      <c r="DP51" s="253"/>
      <c r="DQ51" s="253"/>
      <c r="DR51" s="253"/>
      <c r="DS51" s="253"/>
      <c r="DT51" s="253"/>
      <c r="DU51" s="253"/>
    </row>
    <row r="52" spans="120:125" ht="13.2" x14ac:dyDescent="0.2"/>
    <row r="53" spans="120:125" ht="13.2" x14ac:dyDescent="0.2"/>
    <row r="54" spans="120:125" ht="13.2" x14ac:dyDescent="0.2">
      <c r="DU54" s="253"/>
    </row>
    <row r="55" spans="120:125" ht="13.2" x14ac:dyDescent="0.2"/>
    <row r="56" spans="120:125" ht="13.2" x14ac:dyDescent="0.2"/>
    <row r="57" spans="120:125" ht="13.2" x14ac:dyDescent="0.2"/>
    <row r="58" spans="120:125" ht="13.2" x14ac:dyDescent="0.2">
      <c r="DU58" s="253"/>
    </row>
    <row r="59" spans="120:125" ht="13.2" x14ac:dyDescent="0.2"/>
    <row r="60" spans="120:125" ht="13.2" x14ac:dyDescent="0.2"/>
    <row r="61" spans="120:125" ht="13.2" x14ac:dyDescent="0.2"/>
    <row r="62" spans="120:125" ht="13.2" x14ac:dyDescent="0.2"/>
    <row r="63" spans="120:125" ht="13.2" x14ac:dyDescent="0.2">
      <c r="DU63" s="253"/>
    </row>
    <row r="64" spans="120:125" ht="13.2" x14ac:dyDescent="0.2">
      <c r="DT64" s="253"/>
      <c r="DU64" s="253"/>
    </row>
    <row r="65" spans="123:125" ht="13.2" x14ac:dyDescent="0.2"/>
    <row r="66" spans="123:125" ht="13.2" x14ac:dyDescent="0.2"/>
    <row r="67" spans="123:125" ht="13.2" x14ac:dyDescent="0.2"/>
    <row r="68" spans="123:125" ht="13.2" x14ac:dyDescent="0.2"/>
    <row r="69" spans="123:125" ht="13.2" x14ac:dyDescent="0.2">
      <c r="DS69" s="253"/>
      <c r="DT69" s="253"/>
      <c r="DU69" s="253"/>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3"/>
    </row>
    <row r="83" spans="116:125" ht="13.2" x14ac:dyDescent="0.2">
      <c r="DM83" s="253"/>
      <c r="DN83" s="253"/>
      <c r="DO83" s="253"/>
      <c r="DP83" s="253"/>
      <c r="DQ83" s="253"/>
      <c r="DR83" s="253"/>
      <c r="DS83" s="253"/>
      <c r="DT83" s="253"/>
      <c r="DU83" s="253"/>
    </row>
    <row r="84" spans="116:125" ht="13.2" x14ac:dyDescent="0.2"/>
    <row r="85" spans="116:125" ht="13.2" x14ac:dyDescent="0.2"/>
    <row r="86" spans="116:125" ht="13.2" x14ac:dyDescent="0.2"/>
    <row r="87" spans="116:125" ht="13.2" x14ac:dyDescent="0.2"/>
    <row r="88" spans="116:125" ht="13.2" x14ac:dyDescent="0.2">
      <c r="DU88" s="253"/>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3"/>
      <c r="DT94" s="253"/>
      <c r="DU94" s="253"/>
    </row>
    <row r="95" spans="116:125" ht="13.5" customHeight="1" x14ac:dyDescent="0.2">
      <c r="DU95" s="25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3"/>
    </row>
    <row r="102" spans="124:125" ht="13.5" customHeight="1" x14ac:dyDescent="0.2"/>
    <row r="103" spans="124:125" ht="13.5" customHeight="1" x14ac:dyDescent="0.2"/>
    <row r="104" spans="124:125" ht="13.5" customHeight="1" x14ac:dyDescent="0.2">
      <c r="DT104" s="253"/>
      <c r="DU104" s="25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3" t="s">
        <v>545</v>
      </c>
    </row>
    <row r="121" spans="125:125" ht="13.5" hidden="1" customHeight="1" x14ac:dyDescent="0.2">
      <c r="DU121" s="253"/>
    </row>
  </sheetData>
  <sheetProtection algorithmName="SHA-512" hashValue="JHhC5GU6d1dSf6Cd25aQk5JJ9r8JqpKOJbnEzGnVocRqmIFxd4bFfA0cm1tjYODmx4VjKhCPLnzWSU8wWr2PzQ==" saltValue="YrpFt0p0IuXY5Ujc1PhE7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54" customWidth="1"/>
    <col min="126" max="142" width="0" style="253" hidden="1" customWidth="1"/>
    <col min="143" max="16384" width="9" style="253" hidden="1"/>
  </cols>
  <sheetData>
    <row r="1" spans="1:125"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2" x14ac:dyDescent="0.2">
      <c r="B2" s="253"/>
      <c r="T2" s="253"/>
    </row>
    <row r="3" spans="1:125"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3"/>
      <c r="G33" s="253"/>
      <c r="I33" s="253"/>
    </row>
    <row r="34" spans="2:125" ht="13.2" x14ac:dyDescent="0.2">
      <c r="C34" s="253"/>
      <c r="P34" s="253"/>
      <c r="R34" s="253"/>
      <c r="U34" s="253"/>
    </row>
    <row r="35" spans="2:125" ht="13.2" x14ac:dyDescent="0.2">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2" x14ac:dyDescent="0.2">
      <c r="F36" s="253"/>
      <c r="H36" s="253"/>
      <c r="J36" s="253"/>
      <c r="K36" s="253"/>
      <c r="L36" s="253"/>
      <c r="M36" s="253"/>
      <c r="N36" s="253"/>
      <c r="O36" s="253"/>
      <c r="Q36" s="253"/>
      <c r="S36" s="253"/>
      <c r="V36" s="253"/>
    </row>
    <row r="37" spans="2:125" ht="13.2" x14ac:dyDescent="0.2"/>
    <row r="38" spans="2:125" ht="13.2" x14ac:dyDescent="0.2"/>
    <row r="39" spans="2:125" ht="13.2" x14ac:dyDescent="0.2"/>
    <row r="40" spans="2:125" ht="13.2" x14ac:dyDescent="0.2">
      <c r="U40" s="253"/>
    </row>
    <row r="41" spans="2:125" ht="13.2" x14ac:dyDescent="0.2">
      <c r="R41" s="253"/>
    </row>
    <row r="42" spans="2:125" ht="13.2" x14ac:dyDescent="0.2">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2" x14ac:dyDescent="0.2">
      <c r="Q43" s="253"/>
      <c r="S43" s="253"/>
      <c r="V43" s="253"/>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4" t="s">
        <v>546</v>
      </c>
    </row>
  </sheetData>
  <sheetProtection algorithmName="SHA-512" hashValue="7WhuhI2bZ/vDyHZ4kmpboIcYNcThA+BgrMKK+UB1WI+u0aM47t7NZtGx+7rAGHmYX2YWBinCEYX6GuISfFdIBg==" saltValue="uYetX/IGl5Zxi1MrvpB61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547</v>
      </c>
      <c r="G46" s="8" t="s">
        <v>548</v>
      </c>
      <c r="H46" s="8" t="s">
        <v>549</v>
      </c>
      <c r="I46" s="8" t="s">
        <v>550</v>
      </c>
      <c r="J46" s="9" t="s">
        <v>551</v>
      </c>
    </row>
    <row r="47" spans="2:10" ht="57.75" customHeight="1" x14ac:dyDescent="0.2">
      <c r="B47" s="10"/>
      <c r="C47" s="1155" t="s">
        <v>3</v>
      </c>
      <c r="D47" s="1155"/>
      <c r="E47" s="1156"/>
      <c r="F47" s="11">
        <v>15.43</v>
      </c>
      <c r="G47" s="12">
        <v>15.57</v>
      </c>
      <c r="H47" s="12">
        <v>17.46</v>
      </c>
      <c r="I47" s="12">
        <v>17.87</v>
      </c>
      <c r="J47" s="13">
        <v>18.29</v>
      </c>
    </row>
    <row r="48" spans="2:10" ht="57.75" customHeight="1" x14ac:dyDescent="0.2">
      <c r="B48" s="14"/>
      <c r="C48" s="1157" t="s">
        <v>4</v>
      </c>
      <c r="D48" s="1157"/>
      <c r="E48" s="1158"/>
      <c r="F48" s="15">
        <v>7.34</v>
      </c>
      <c r="G48" s="16">
        <v>7.12</v>
      </c>
      <c r="H48" s="16">
        <v>10.16</v>
      </c>
      <c r="I48" s="16">
        <v>14.03</v>
      </c>
      <c r="J48" s="17">
        <v>12.78</v>
      </c>
    </row>
    <row r="49" spans="2:10" ht="57.75" customHeight="1" thickBot="1" x14ac:dyDescent="0.25">
      <c r="B49" s="18"/>
      <c r="C49" s="1159" t="s">
        <v>5</v>
      </c>
      <c r="D49" s="1159"/>
      <c r="E49" s="1160"/>
      <c r="F49" s="19">
        <v>1.1200000000000001</v>
      </c>
      <c r="G49" s="20" t="s">
        <v>552</v>
      </c>
      <c r="H49" s="20">
        <v>6.02</v>
      </c>
      <c r="I49" s="20">
        <v>6.58</v>
      </c>
      <c r="J49" s="21" t="s">
        <v>553</v>
      </c>
    </row>
    <row r="50" spans="2:10" ht="13.2" x14ac:dyDescent="0.2"/>
  </sheetData>
  <sheetProtection algorithmName="SHA-512" hashValue="hBIDl1oPvLRzpFx4Inv628m60DkihBOqNGTnh5rCMTLY3CxJQqPumNKC9M4R8Ewr9Z+CWvC1EW1ju8XMyL1G/g==" saltValue="sqgI8wBi8MUYnP9prItRt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547</v>
      </c>
      <c r="G33" s="29" t="s">
        <v>548</v>
      </c>
      <c r="H33" s="29" t="s">
        <v>549</v>
      </c>
      <c r="I33" s="29" t="s">
        <v>550</v>
      </c>
      <c r="J33" s="30" t="s">
        <v>551</v>
      </c>
      <c r="K33" s="22"/>
      <c r="L33" s="22"/>
      <c r="M33" s="22"/>
      <c r="N33" s="22"/>
      <c r="O33" s="22"/>
      <c r="P33" s="22"/>
    </row>
    <row r="34" spans="1:16" ht="39" customHeight="1" x14ac:dyDescent="0.2">
      <c r="A34" s="22"/>
      <c r="B34" s="31"/>
      <c r="C34" s="1165" t="s">
        <v>554</v>
      </c>
      <c r="D34" s="1165"/>
      <c r="E34" s="1166"/>
      <c r="F34" s="32">
        <v>43.68</v>
      </c>
      <c r="G34" s="33">
        <v>42.96</v>
      </c>
      <c r="H34" s="33">
        <v>39.42</v>
      </c>
      <c r="I34" s="33">
        <v>34.46</v>
      </c>
      <c r="J34" s="34">
        <v>29.91</v>
      </c>
      <c r="K34" s="22"/>
      <c r="L34" s="22"/>
      <c r="M34" s="22"/>
      <c r="N34" s="22"/>
      <c r="O34" s="22"/>
      <c r="P34" s="22"/>
    </row>
    <row r="35" spans="1:16" ht="39" customHeight="1" x14ac:dyDescent="0.2">
      <c r="A35" s="22"/>
      <c r="B35" s="35"/>
      <c r="C35" s="1161" t="s">
        <v>555</v>
      </c>
      <c r="D35" s="1161"/>
      <c r="E35" s="1162"/>
      <c r="F35" s="36">
        <v>7.34</v>
      </c>
      <c r="G35" s="37">
        <v>7.12</v>
      </c>
      <c r="H35" s="37">
        <v>10.16</v>
      </c>
      <c r="I35" s="37">
        <v>14.02</v>
      </c>
      <c r="J35" s="38">
        <v>12.78</v>
      </c>
      <c r="K35" s="22"/>
      <c r="L35" s="22"/>
      <c r="M35" s="22"/>
      <c r="N35" s="22"/>
      <c r="O35" s="22"/>
      <c r="P35" s="22"/>
    </row>
    <row r="36" spans="1:16" ht="39" customHeight="1" x14ac:dyDescent="0.2">
      <c r="A36" s="22"/>
      <c r="B36" s="35"/>
      <c r="C36" s="1161" t="s">
        <v>556</v>
      </c>
      <c r="D36" s="1161"/>
      <c r="E36" s="1162"/>
      <c r="F36" s="36">
        <v>3.58</v>
      </c>
      <c r="G36" s="37">
        <v>4.18</v>
      </c>
      <c r="H36" s="37">
        <v>5.13</v>
      </c>
      <c r="I36" s="37">
        <v>5.37</v>
      </c>
      <c r="J36" s="38">
        <v>6.63</v>
      </c>
      <c r="K36" s="22"/>
      <c r="L36" s="22"/>
      <c r="M36" s="22"/>
      <c r="N36" s="22"/>
      <c r="O36" s="22"/>
      <c r="P36" s="22"/>
    </row>
    <row r="37" spans="1:16" ht="39" customHeight="1" x14ac:dyDescent="0.2">
      <c r="A37" s="22"/>
      <c r="B37" s="35"/>
      <c r="C37" s="1161" t="s">
        <v>557</v>
      </c>
      <c r="D37" s="1161"/>
      <c r="E37" s="1162"/>
      <c r="F37" s="36">
        <v>4.9800000000000004</v>
      </c>
      <c r="G37" s="37">
        <v>4.4400000000000004</v>
      </c>
      <c r="H37" s="37">
        <v>4.0199999999999996</v>
      </c>
      <c r="I37" s="37">
        <v>3.33</v>
      </c>
      <c r="J37" s="38">
        <v>3.07</v>
      </c>
      <c r="K37" s="22"/>
      <c r="L37" s="22"/>
      <c r="M37" s="22"/>
      <c r="N37" s="22"/>
      <c r="O37" s="22"/>
      <c r="P37" s="22"/>
    </row>
    <row r="38" spans="1:16" ht="39" customHeight="1" x14ac:dyDescent="0.2">
      <c r="A38" s="22"/>
      <c r="B38" s="35"/>
      <c r="C38" s="1161" t="s">
        <v>558</v>
      </c>
      <c r="D38" s="1161"/>
      <c r="E38" s="1162"/>
      <c r="F38" s="36">
        <v>0</v>
      </c>
      <c r="G38" s="37">
        <v>0.01</v>
      </c>
      <c r="H38" s="37">
        <v>0.01</v>
      </c>
      <c r="I38" s="37">
        <v>0.01</v>
      </c>
      <c r="J38" s="38">
        <v>0.02</v>
      </c>
      <c r="K38" s="22"/>
      <c r="L38" s="22"/>
      <c r="M38" s="22"/>
      <c r="N38" s="22"/>
      <c r="O38" s="22"/>
      <c r="P38" s="22"/>
    </row>
    <row r="39" spans="1:16" ht="39" customHeight="1" x14ac:dyDescent="0.2">
      <c r="A39" s="22"/>
      <c r="B39" s="35"/>
      <c r="C39" s="1161"/>
      <c r="D39" s="1161"/>
      <c r="E39" s="1162"/>
      <c r="F39" s="36"/>
      <c r="G39" s="37"/>
      <c r="H39" s="37"/>
      <c r="I39" s="37"/>
      <c r="J39" s="38"/>
      <c r="K39" s="22"/>
      <c r="L39" s="22"/>
      <c r="M39" s="22"/>
      <c r="N39" s="22"/>
      <c r="O39" s="22"/>
      <c r="P39" s="22"/>
    </row>
    <row r="40" spans="1:16" ht="39" customHeight="1" x14ac:dyDescent="0.2">
      <c r="A40" s="22"/>
      <c r="B40" s="35"/>
      <c r="C40" s="1161"/>
      <c r="D40" s="1161"/>
      <c r="E40" s="1162"/>
      <c r="F40" s="36"/>
      <c r="G40" s="37"/>
      <c r="H40" s="37"/>
      <c r="I40" s="37"/>
      <c r="J40" s="38"/>
      <c r="K40" s="22"/>
      <c r="L40" s="22"/>
      <c r="M40" s="22"/>
      <c r="N40" s="22"/>
      <c r="O40" s="22"/>
      <c r="P40" s="22"/>
    </row>
    <row r="41" spans="1:16" ht="39" customHeight="1" x14ac:dyDescent="0.2">
      <c r="A41" s="22"/>
      <c r="B41" s="35"/>
      <c r="C41" s="1161"/>
      <c r="D41" s="1161"/>
      <c r="E41" s="1162"/>
      <c r="F41" s="36"/>
      <c r="G41" s="37"/>
      <c r="H41" s="37"/>
      <c r="I41" s="37"/>
      <c r="J41" s="38"/>
      <c r="K41" s="22"/>
      <c r="L41" s="22"/>
      <c r="M41" s="22"/>
      <c r="N41" s="22"/>
      <c r="O41" s="22"/>
      <c r="P41" s="22"/>
    </row>
    <row r="42" spans="1:16" ht="39" customHeight="1" x14ac:dyDescent="0.2">
      <c r="A42" s="22"/>
      <c r="B42" s="39"/>
      <c r="C42" s="1161" t="s">
        <v>559</v>
      </c>
      <c r="D42" s="1161"/>
      <c r="E42" s="1162"/>
      <c r="F42" s="36" t="s">
        <v>505</v>
      </c>
      <c r="G42" s="37" t="s">
        <v>505</v>
      </c>
      <c r="H42" s="37" t="s">
        <v>505</v>
      </c>
      <c r="I42" s="37" t="s">
        <v>505</v>
      </c>
      <c r="J42" s="38" t="s">
        <v>505</v>
      </c>
      <c r="K42" s="22"/>
      <c r="L42" s="22"/>
      <c r="M42" s="22"/>
      <c r="N42" s="22"/>
      <c r="O42" s="22"/>
      <c r="P42" s="22"/>
    </row>
    <row r="43" spans="1:16" ht="39" customHeight="1" thickBot="1" x14ac:dyDescent="0.25">
      <c r="A43" s="22"/>
      <c r="B43" s="40"/>
      <c r="C43" s="1163" t="s">
        <v>560</v>
      </c>
      <c r="D43" s="1163"/>
      <c r="E43" s="1164"/>
      <c r="F43" s="41" t="s">
        <v>505</v>
      </c>
      <c r="G43" s="42" t="s">
        <v>505</v>
      </c>
      <c r="H43" s="42" t="s">
        <v>505</v>
      </c>
      <c r="I43" s="42" t="s">
        <v>505</v>
      </c>
      <c r="J43" s="43" t="s">
        <v>505</v>
      </c>
      <c r="K43" s="22"/>
      <c r="L43" s="22"/>
      <c r="M43" s="22"/>
      <c r="N43" s="22"/>
      <c r="O43" s="22"/>
      <c r="P43" s="22"/>
    </row>
    <row r="44" spans="1:16" ht="39" customHeight="1" x14ac:dyDescent="0.2">
      <c r="A44" s="22"/>
      <c r="B44" s="44" t="s">
        <v>7</v>
      </c>
      <c r="C44" s="45"/>
      <c r="D44" s="45"/>
      <c r="E44" s="45"/>
      <c r="F44" s="22"/>
      <c r="G44" s="22"/>
      <c r="H44" s="22"/>
      <c r="I44" s="22"/>
      <c r="J44" s="22"/>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1yt6O/5V+M/+L0vrb/mEqZ9hM2OY6Rpo0GCLuG5a6fFuM46vvnHnVyu8ncIRmk2uCWew9Q5pE9SUHDXkS/68kw==" saltValue="TjnasRDEK40U2oulSLaE9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2"/>
  <cols>
    <col min="1" max="1" width="6.6640625" style="47" customWidth="1"/>
    <col min="2" max="3" width="10.88671875" style="47" customWidth="1"/>
    <col min="4" max="4" width="10" style="47" customWidth="1"/>
    <col min="5" max="10" width="11" style="47" customWidth="1"/>
    <col min="11" max="15" width="13.109375" style="47" customWidth="1"/>
    <col min="16" max="21" width="11.441406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8</v>
      </c>
      <c r="P43" s="46"/>
      <c r="Q43" s="46"/>
      <c r="R43" s="46"/>
      <c r="S43" s="46"/>
      <c r="T43" s="46"/>
      <c r="U43" s="46"/>
    </row>
    <row r="44" spans="1:21" ht="30.75" customHeight="1" thickBot="1" x14ac:dyDescent="0.25">
      <c r="A44" s="46"/>
      <c r="B44" s="49" t="s">
        <v>9</v>
      </c>
      <c r="C44" s="50"/>
      <c r="D44" s="50"/>
      <c r="E44" s="51"/>
      <c r="F44" s="51"/>
      <c r="G44" s="51"/>
      <c r="H44" s="51"/>
      <c r="I44" s="51"/>
      <c r="J44" s="52" t="s">
        <v>2</v>
      </c>
      <c r="K44" s="53" t="s">
        <v>547</v>
      </c>
      <c r="L44" s="54" t="s">
        <v>548</v>
      </c>
      <c r="M44" s="54" t="s">
        <v>549</v>
      </c>
      <c r="N44" s="54" t="s">
        <v>550</v>
      </c>
      <c r="O44" s="55" t="s">
        <v>551</v>
      </c>
      <c r="P44" s="46"/>
      <c r="Q44" s="46"/>
      <c r="R44" s="46"/>
      <c r="S44" s="46"/>
      <c r="T44" s="46"/>
      <c r="U44" s="46"/>
    </row>
    <row r="45" spans="1:21" ht="30.75" customHeight="1" x14ac:dyDescent="0.2">
      <c r="A45" s="46"/>
      <c r="B45" s="1190" t="s">
        <v>10</v>
      </c>
      <c r="C45" s="1191"/>
      <c r="D45" s="56"/>
      <c r="E45" s="1196" t="s">
        <v>11</v>
      </c>
      <c r="F45" s="1196"/>
      <c r="G45" s="1196"/>
      <c r="H45" s="1196"/>
      <c r="I45" s="1196"/>
      <c r="J45" s="1197"/>
      <c r="K45" s="57">
        <v>345</v>
      </c>
      <c r="L45" s="58">
        <v>312</v>
      </c>
      <c r="M45" s="58">
        <v>333</v>
      </c>
      <c r="N45" s="58">
        <v>350</v>
      </c>
      <c r="O45" s="59">
        <v>366</v>
      </c>
      <c r="P45" s="46"/>
      <c r="Q45" s="46"/>
      <c r="R45" s="46"/>
      <c r="S45" s="46"/>
      <c r="T45" s="46"/>
      <c r="U45" s="46"/>
    </row>
    <row r="46" spans="1:21" ht="30.75" customHeight="1" x14ac:dyDescent="0.2">
      <c r="A46" s="46"/>
      <c r="B46" s="1192"/>
      <c r="C46" s="1193"/>
      <c r="D46" s="60"/>
      <c r="E46" s="1169" t="s">
        <v>12</v>
      </c>
      <c r="F46" s="1169"/>
      <c r="G46" s="1169"/>
      <c r="H46" s="1169"/>
      <c r="I46" s="1169"/>
      <c r="J46" s="1170"/>
      <c r="K46" s="61" t="s">
        <v>505</v>
      </c>
      <c r="L46" s="62" t="s">
        <v>505</v>
      </c>
      <c r="M46" s="62" t="s">
        <v>505</v>
      </c>
      <c r="N46" s="62" t="s">
        <v>505</v>
      </c>
      <c r="O46" s="63" t="s">
        <v>505</v>
      </c>
      <c r="P46" s="46"/>
      <c r="Q46" s="46"/>
      <c r="R46" s="46"/>
      <c r="S46" s="46"/>
      <c r="T46" s="46"/>
      <c r="U46" s="46"/>
    </row>
    <row r="47" spans="1:21" ht="30.75" customHeight="1" x14ac:dyDescent="0.2">
      <c r="A47" s="46"/>
      <c r="B47" s="1192"/>
      <c r="C47" s="1193"/>
      <c r="D47" s="60"/>
      <c r="E47" s="1169" t="s">
        <v>13</v>
      </c>
      <c r="F47" s="1169"/>
      <c r="G47" s="1169"/>
      <c r="H47" s="1169"/>
      <c r="I47" s="1169"/>
      <c r="J47" s="1170"/>
      <c r="K47" s="61" t="s">
        <v>505</v>
      </c>
      <c r="L47" s="62" t="s">
        <v>505</v>
      </c>
      <c r="M47" s="62" t="s">
        <v>505</v>
      </c>
      <c r="N47" s="62" t="s">
        <v>505</v>
      </c>
      <c r="O47" s="63" t="s">
        <v>505</v>
      </c>
      <c r="P47" s="46"/>
      <c r="Q47" s="46"/>
      <c r="R47" s="46"/>
      <c r="S47" s="46"/>
      <c r="T47" s="46"/>
      <c r="U47" s="46"/>
    </row>
    <row r="48" spans="1:21" ht="30.75" customHeight="1" x14ac:dyDescent="0.2">
      <c r="A48" s="46"/>
      <c r="B48" s="1192"/>
      <c r="C48" s="1193"/>
      <c r="D48" s="60"/>
      <c r="E48" s="1169" t="s">
        <v>14</v>
      </c>
      <c r="F48" s="1169"/>
      <c r="G48" s="1169"/>
      <c r="H48" s="1169"/>
      <c r="I48" s="1169"/>
      <c r="J48" s="1170"/>
      <c r="K48" s="61">
        <v>1</v>
      </c>
      <c r="L48" s="62">
        <v>1</v>
      </c>
      <c r="M48" s="62">
        <v>2</v>
      </c>
      <c r="N48" s="62">
        <v>1</v>
      </c>
      <c r="O48" s="63">
        <v>1</v>
      </c>
      <c r="P48" s="46"/>
      <c r="Q48" s="46"/>
      <c r="R48" s="46"/>
      <c r="S48" s="46"/>
      <c r="T48" s="46"/>
      <c r="U48" s="46"/>
    </row>
    <row r="49" spans="1:21" ht="30.75" customHeight="1" x14ac:dyDescent="0.2">
      <c r="A49" s="46"/>
      <c r="B49" s="1192"/>
      <c r="C49" s="1193"/>
      <c r="D49" s="60"/>
      <c r="E49" s="1169" t="s">
        <v>15</v>
      </c>
      <c r="F49" s="1169"/>
      <c r="G49" s="1169"/>
      <c r="H49" s="1169"/>
      <c r="I49" s="1169"/>
      <c r="J49" s="1170"/>
      <c r="K49" s="61">
        <v>31</v>
      </c>
      <c r="L49" s="62">
        <v>26</v>
      </c>
      <c r="M49" s="62">
        <v>29</v>
      </c>
      <c r="N49" s="62">
        <v>27</v>
      </c>
      <c r="O49" s="63">
        <v>26</v>
      </c>
      <c r="P49" s="46"/>
      <c r="Q49" s="46"/>
      <c r="R49" s="46"/>
      <c r="S49" s="46"/>
      <c r="T49" s="46"/>
      <c r="U49" s="46"/>
    </row>
    <row r="50" spans="1:21" ht="30.75" customHeight="1" x14ac:dyDescent="0.2">
      <c r="A50" s="46"/>
      <c r="B50" s="1192"/>
      <c r="C50" s="1193"/>
      <c r="D50" s="60"/>
      <c r="E50" s="1169" t="s">
        <v>16</v>
      </c>
      <c r="F50" s="1169"/>
      <c r="G50" s="1169"/>
      <c r="H50" s="1169"/>
      <c r="I50" s="1169"/>
      <c r="J50" s="1170"/>
      <c r="K50" s="61" t="s">
        <v>505</v>
      </c>
      <c r="L50" s="62" t="s">
        <v>505</v>
      </c>
      <c r="M50" s="62" t="s">
        <v>505</v>
      </c>
      <c r="N50" s="62" t="s">
        <v>505</v>
      </c>
      <c r="O50" s="63" t="s">
        <v>505</v>
      </c>
      <c r="P50" s="46"/>
      <c r="Q50" s="46"/>
      <c r="R50" s="46"/>
      <c r="S50" s="46"/>
      <c r="T50" s="46"/>
      <c r="U50" s="46"/>
    </row>
    <row r="51" spans="1:21" ht="30.75" customHeight="1" x14ac:dyDescent="0.2">
      <c r="A51" s="46"/>
      <c r="B51" s="1194"/>
      <c r="C51" s="1195"/>
      <c r="D51" s="64"/>
      <c r="E51" s="1169" t="s">
        <v>17</v>
      </c>
      <c r="F51" s="1169"/>
      <c r="G51" s="1169"/>
      <c r="H51" s="1169"/>
      <c r="I51" s="1169"/>
      <c r="J51" s="1170"/>
      <c r="K51" s="61" t="s">
        <v>505</v>
      </c>
      <c r="L51" s="62" t="s">
        <v>505</v>
      </c>
      <c r="M51" s="62" t="s">
        <v>505</v>
      </c>
      <c r="N51" s="62" t="s">
        <v>505</v>
      </c>
      <c r="O51" s="63" t="s">
        <v>505</v>
      </c>
      <c r="P51" s="46"/>
      <c r="Q51" s="46"/>
      <c r="R51" s="46"/>
      <c r="S51" s="46"/>
      <c r="T51" s="46"/>
      <c r="U51" s="46"/>
    </row>
    <row r="52" spans="1:21" ht="30.75" customHeight="1" x14ac:dyDescent="0.2">
      <c r="A52" s="46"/>
      <c r="B52" s="1167" t="s">
        <v>18</v>
      </c>
      <c r="C52" s="1168"/>
      <c r="D52" s="64"/>
      <c r="E52" s="1169" t="s">
        <v>19</v>
      </c>
      <c r="F52" s="1169"/>
      <c r="G52" s="1169"/>
      <c r="H52" s="1169"/>
      <c r="I52" s="1169"/>
      <c r="J52" s="1170"/>
      <c r="K52" s="61">
        <v>272</v>
      </c>
      <c r="L52" s="62">
        <v>261</v>
      </c>
      <c r="M52" s="62">
        <v>268</v>
      </c>
      <c r="N52" s="62">
        <v>266</v>
      </c>
      <c r="O52" s="63">
        <v>278</v>
      </c>
      <c r="P52" s="46"/>
      <c r="Q52" s="46"/>
      <c r="R52" s="46"/>
      <c r="S52" s="46"/>
      <c r="T52" s="46"/>
      <c r="U52" s="46"/>
    </row>
    <row r="53" spans="1:21" ht="30.75" customHeight="1" thickBot="1" x14ac:dyDescent="0.25">
      <c r="A53" s="46"/>
      <c r="B53" s="1171" t="s">
        <v>20</v>
      </c>
      <c r="C53" s="1172"/>
      <c r="D53" s="65"/>
      <c r="E53" s="1173" t="s">
        <v>21</v>
      </c>
      <c r="F53" s="1173"/>
      <c r="G53" s="1173"/>
      <c r="H53" s="1173"/>
      <c r="I53" s="1173"/>
      <c r="J53" s="1174"/>
      <c r="K53" s="66">
        <v>105</v>
      </c>
      <c r="L53" s="67">
        <v>78</v>
      </c>
      <c r="M53" s="67">
        <v>96</v>
      </c>
      <c r="N53" s="67">
        <v>112</v>
      </c>
      <c r="O53" s="68">
        <v>115</v>
      </c>
      <c r="P53" s="46"/>
      <c r="Q53" s="46"/>
      <c r="R53" s="46"/>
      <c r="S53" s="46"/>
      <c r="T53" s="46"/>
      <c r="U53" s="46"/>
    </row>
    <row r="54" spans="1:21" ht="24" customHeight="1" x14ac:dyDescent="0.2">
      <c r="A54" s="46"/>
      <c r="B54" s="69" t="s">
        <v>22</v>
      </c>
      <c r="C54" s="46"/>
      <c r="D54" s="46"/>
      <c r="E54" s="46"/>
      <c r="F54" s="46"/>
      <c r="G54" s="46"/>
      <c r="H54" s="46"/>
      <c r="I54" s="46"/>
      <c r="J54" s="46"/>
      <c r="K54" s="46"/>
      <c r="L54" s="46"/>
      <c r="M54" s="46"/>
      <c r="N54" s="46"/>
      <c r="O54" s="46"/>
      <c r="P54" s="46"/>
      <c r="Q54" s="46"/>
      <c r="R54" s="46"/>
      <c r="S54" s="46"/>
      <c r="T54" s="46"/>
      <c r="U54" s="46"/>
    </row>
    <row r="55" spans="1:21" ht="24" customHeight="1" x14ac:dyDescent="0.2">
      <c r="A55" s="46"/>
      <c r="B55" s="69" t="s">
        <v>23</v>
      </c>
      <c r="C55" s="46"/>
      <c r="D55" s="46"/>
      <c r="E55" s="46"/>
      <c r="F55" s="46"/>
      <c r="G55" s="46"/>
      <c r="H55" s="46"/>
      <c r="I55" s="46"/>
      <c r="J55" s="46"/>
      <c r="K55" s="46"/>
      <c r="L55" s="46"/>
      <c r="M55" s="46"/>
      <c r="N55" s="46"/>
      <c r="O55" s="46"/>
      <c r="P55" s="46"/>
      <c r="Q55" s="46"/>
      <c r="R55" s="46"/>
      <c r="S55" s="46"/>
      <c r="T55" s="46"/>
      <c r="U55" s="46"/>
    </row>
    <row r="56" spans="1:21" ht="24" customHeight="1" thickBot="1" x14ac:dyDescent="0.25">
      <c r="A56" s="46"/>
      <c r="B56" s="70" t="s">
        <v>24</v>
      </c>
      <c r="C56" s="71"/>
      <c r="D56" s="71"/>
      <c r="E56" s="71"/>
      <c r="F56" s="71"/>
      <c r="G56" s="71"/>
      <c r="H56" s="71"/>
      <c r="I56" s="71"/>
      <c r="J56" s="71"/>
      <c r="K56" s="72"/>
      <c r="L56" s="72"/>
      <c r="M56" s="72"/>
      <c r="N56" s="72"/>
      <c r="O56" s="73" t="s">
        <v>561</v>
      </c>
      <c r="P56" s="46"/>
      <c r="Q56" s="46"/>
      <c r="R56" s="46"/>
      <c r="S56" s="46"/>
      <c r="T56" s="46"/>
      <c r="U56" s="46"/>
    </row>
    <row r="57" spans="1:21" ht="31.5" customHeight="1" thickBot="1" x14ac:dyDescent="0.25">
      <c r="A57" s="46"/>
      <c r="B57" s="74"/>
      <c r="C57" s="75"/>
      <c r="D57" s="75"/>
      <c r="E57" s="76"/>
      <c r="F57" s="76"/>
      <c r="G57" s="76"/>
      <c r="H57" s="76"/>
      <c r="I57" s="76"/>
      <c r="J57" s="77" t="s">
        <v>2</v>
      </c>
      <c r="K57" s="78" t="s">
        <v>562</v>
      </c>
      <c r="L57" s="79" t="s">
        <v>563</v>
      </c>
      <c r="M57" s="79" t="s">
        <v>564</v>
      </c>
      <c r="N57" s="79" t="s">
        <v>565</v>
      </c>
      <c r="O57" s="80" t="s">
        <v>566</v>
      </c>
      <c r="P57" s="46"/>
      <c r="Q57" s="46"/>
      <c r="R57" s="46"/>
      <c r="S57" s="46"/>
      <c r="T57" s="46"/>
      <c r="U57" s="46"/>
    </row>
    <row r="58" spans="1:21" ht="31.5" customHeight="1" x14ac:dyDescent="0.2">
      <c r="B58" s="1175" t="s">
        <v>25</v>
      </c>
      <c r="C58" s="1176"/>
      <c r="D58" s="1181" t="s">
        <v>26</v>
      </c>
      <c r="E58" s="1182"/>
      <c r="F58" s="1182"/>
      <c r="G58" s="1182"/>
      <c r="H58" s="1182"/>
      <c r="I58" s="1182"/>
      <c r="J58" s="1183"/>
      <c r="K58" s="81" t="s">
        <v>579</v>
      </c>
      <c r="L58" s="82" t="s">
        <v>579</v>
      </c>
      <c r="M58" s="82" t="s">
        <v>579</v>
      </c>
      <c r="N58" s="82" t="s">
        <v>579</v>
      </c>
      <c r="O58" s="83" t="s">
        <v>579</v>
      </c>
    </row>
    <row r="59" spans="1:21" ht="31.5" customHeight="1" x14ac:dyDescent="0.2">
      <c r="B59" s="1177"/>
      <c r="C59" s="1178"/>
      <c r="D59" s="1184" t="s">
        <v>27</v>
      </c>
      <c r="E59" s="1185"/>
      <c r="F59" s="1185"/>
      <c r="G59" s="1185"/>
      <c r="H59" s="1185"/>
      <c r="I59" s="1185"/>
      <c r="J59" s="1186"/>
      <c r="K59" s="84" t="s">
        <v>579</v>
      </c>
      <c r="L59" s="85" t="s">
        <v>579</v>
      </c>
      <c r="M59" s="85" t="s">
        <v>579</v>
      </c>
      <c r="N59" s="85" t="s">
        <v>579</v>
      </c>
      <c r="O59" s="86" t="s">
        <v>579</v>
      </c>
    </row>
    <row r="60" spans="1:21" ht="31.5" customHeight="1" thickBot="1" x14ac:dyDescent="0.25">
      <c r="B60" s="1179"/>
      <c r="C60" s="1180"/>
      <c r="D60" s="1187" t="s">
        <v>28</v>
      </c>
      <c r="E60" s="1188"/>
      <c r="F60" s="1188"/>
      <c r="G60" s="1188"/>
      <c r="H60" s="1188"/>
      <c r="I60" s="1188"/>
      <c r="J60" s="1189"/>
      <c r="K60" s="87" t="s">
        <v>579</v>
      </c>
      <c r="L60" s="88" t="s">
        <v>579</v>
      </c>
      <c r="M60" s="88" t="s">
        <v>579</v>
      </c>
      <c r="N60" s="88" t="s">
        <v>579</v>
      </c>
      <c r="O60" s="89" t="s">
        <v>579</v>
      </c>
    </row>
    <row r="61" spans="1:21" ht="24" customHeight="1" x14ac:dyDescent="0.2">
      <c r="B61" s="90"/>
      <c r="C61" s="90"/>
      <c r="D61" s="91" t="s">
        <v>29</v>
      </c>
      <c r="E61" s="92"/>
      <c r="F61" s="92"/>
      <c r="G61" s="92"/>
      <c r="H61" s="92"/>
      <c r="I61" s="92"/>
      <c r="J61" s="92"/>
      <c r="K61" s="92"/>
      <c r="L61" s="92"/>
      <c r="M61" s="92"/>
      <c r="N61" s="92"/>
      <c r="O61" s="92"/>
    </row>
    <row r="62" spans="1:21" ht="24" customHeight="1" x14ac:dyDescent="0.2">
      <c r="B62" s="93"/>
      <c r="C62" s="93"/>
      <c r="D62" s="91" t="s">
        <v>30</v>
      </c>
      <c r="E62" s="92"/>
      <c r="F62" s="92"/>
      <c r="G62" s="92"/>
      <c r="H62" s="92"/>
      <c r="I62" s="92"/>
      <c r="J62" s="92"/>
      <c r="K62" s="92"/>
      <c r="L62" s="92"/>
      <c r="M62" s="92"/>
      <c r="N62" s="92"/>
      <c r="O62" s="92"/>
    </row>
    <row r="63" spans="1:21" ht="24" customHeight="1" x14ac:dyDescent="0.2">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1MoqXKx+viYyPOxfac5s704IYuncG2TFcHWLhqqpD/HBNtFj72dReG9TSd7JWIZn9svaMNd8d1sM6SjELm2LHQ==" saltValue="jl6STfCUtvlqiX4e4ohwd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640625" style="94" customWidth="1"/>
    <col min="2" max="3" width="12.6640625" style="94" customWidth="1"/>
    <col min="4" max="4" width="11.6640625" style="94" customWidth="1"/>
    <col min="5" max="8" width="10.33203125" style="94" customWidth="1"/>
    <col min="9" max="13" width="16.33203125" style="94" customWidth="1"/>
    <col min="14" max="19" width="12.66406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8</v>
      </c>
    </row>
    <row r="40" spans="2:13" ht="27.75" customHeight="1" thickBot="1" x14ac:dyDescent="0.25">
      <c r="B40" s="96" t="s">
        <v>9</v>
      </c>
      <c r="C40" s="97"/>
      <c r="D40" s="97"/>
      <c r="E40" s="98"/>
      <c r="F40" s="98"/>
      <c r="G40" s="98"/>
      <c r="H40" s="99" t="s">
        <v>2</v>
      </c>
      <c r="I40" s="100" t="s">
        <v>547</v>
      </c>
      <c r="J40" s="101" t="s">
        <v>548</v>
      </c>
      <c r="K40" s="101" t="s">
        <v>549</v>
      </c>
      <c r="L40" s="101" t="s">
        <v>550</v>
      </c>
      <c r="M40" s="102" t="s">
        <v>551</v>
      </c>
    </row>
    <row r="41" spans="2:13" ht="27.75" customHeight="1" x14ac:dyDescent="0.2">
      <c r="B41" s="1210" t="s">
        <v>31</v>
      </c>
      <c r="C41" s="1211"/>
      <c r="D41" s="103"/>
      <c r="E41" s="1212" t="s">
        <v>32</v>
      </c>
      <c r="F41" s="1212"/>
      <c r="G41" s="1212"/>
      <c r="H41" s="1213"/>
      <c r="I41" s="342">
        <v>3311</v>
      </c>
      <c r="J41" s="343">
        <v>3418</v>
      </c>
      <c r="K41" s="343">
        <v>3512</v>
      </c>
      <c r="L41" s="343">
        <v>3354</v>
      </c>
      <c r="M41" s="344">
        <v>3074</v>
      </c>
    </row>
    <row r="42" spans="2:13" ht="27.75" customHeight="1" x14ac:dyDescent="0.2">
      <c r="B42" s="1200"/>
      <c r="C42" s="1201"/>
      <c r="D42" s="104"/>
      <c r="E42" s="1204" t="s">
        <v>33</v>
      </c>
      <c r="F42" s="1204"/>
      <c r="G42" s="1204"/>
      <c r="H42" s="1205"/>
      <c r="I42" s="345" t="s">
        <v>505</v>
      </c>
      <c r="J42" s="346" t="s">
        <v>505</v>
      </c>
      <c r="K42" s="346" t="s">
        <v>505</v>
      </c>
      <c r="L42" s="346" t="s">
        <v>505</v>
      </c>
      <c r="M42" s="347" t="s">
        <v>505</v>
      </c>
    </row>
    <row r="43" spans="2:13" ht="27.75" customHeight="1" x14ac:dyDescent="0.2">
      <c r="B43" s="1200"/>
      <c r="C43" s="1201"/>
      <c r="D43" s="104"/>
      <c r="E43" s="1204" t="s">
        <v>34</v>
      </c>
      <c r="F43" s="1204"/>
      <c r="G43" s="1204"/>
      <c r="H43" s="1205"/>
      <c r="I43" s="345">
        <v>47</v>
      </c>
      <c r="J43" s="346">
        <v>44</v>
      </c>
      <c r="K43" s="346">
        <v>40</v>
      </c>
      <c r="L43" s="346">
        <v>30</v>
      </c>
      <c r="M43" s="347">
        <v>19</v>
      </c>
    </row>
    <row r="44" spans="2:13" ht="27.75" customHeight="1" x14ac:dyDescent="0.2">
      <c r="B44" s="1200"/>
      <c r="C44" s="1201"/>
      <c r="D44" s="104"/>
      <c r="E44" s="1204" t="s">
        <v>35</v>
      </c>
      <c r="F44" s="1204"/>
      <c r="G44" s="1204"/>
      <c r="H44" s="1205"/>
      <c r="I44" s="345">
        <v>362</v>
      </c>
      <c r="J44" s="346">
        <v>343</v>
      </c>
      <c r="K44" s="346">
        <v>320</v>
      </c>
      <c r="L44" s="346">
        <v>290</v>
      </c>
      <c r="M44" s="347">
        <v>260</v>
      </c>
    </row>
    <row r="45" spans="2:13" ht="27.75" customHeight="1" x14ac:dyDescent="0.2">
      <c r="B45" s="1200"/>
      <c r="C45" s="1201"/>
      <c r="D45" s="104"/>
      <c r="E45" s="1204" t="s">
        <v>36</v>
      </c>
      <c r="F45" s="1204"/>
      <c r="G45" s="1204"/>
      <c r="H45" s="1205"/>
      <c r="I45" s="345">
        <v>827</v>
      </c>
      <c r="J45" s="346">
        <v>802</v>
      </c>
      <c r="K45" s="346">
        <v>770</v>
      </c>
      <c r="L45" s="346">
        <v>732</v>
      </c>
      <c r="M45" s="347">
        <v>694</v>
      </c>
    </row>
    <row r="46" spans="2:13" ht="27.75" customHeight="1" x14ac:dyDescent="0.2">
      <c r="B46" s="1200"/>
      <c r="C46" s="1201"/>
      <c r="D46" s="105"/>
      <c r="E46" s="1204" t="s">
        <v>37</v>
      </c>
      <c r="F46" s="1204"/>
      <c r="G46" s="1204"/>
      <c r="H46" s="1205"/>
      <c r="I46" s="345" t="s">
        <v>505</v>
      </c>
      <c r="J46" s="346" t="s">
        <v>505</v>
      </c>
      <c r="K46" s="346" t="s">
        <v>505</v>
      </c>
      <c r="L46" s="346" t="s">
        <v>505</v>
      </c>
      <c r="M46" s="347" t="s">
        <v>505</v>
      </c>
    </row>
    <row r="47" spans="2:13" ht="27.75" customHeight="1" x14ac:dyDescent="0.2">
      <c r="B47" s="1200"/>
      <c r="C47" s="1201"/>
      <c r="D47" s="106"/>
      <c r="E47" s="1214" t="s">
        <v>38</v>
      </c>
      <c r="F47" s="1215"/>
      <c r="G47" s="1215"/>
      <c r="H47" s="1216"/>
      <c r="I47" s="345" t="s">
        <v>505</v>
      </c>
      <c r="J47" s="346" t="s">
        <v>505</v>
      </c>
      <c r="K47" s="346" t="s">
        <v>505</v>
      </c>
      <c r="L47" s="346" t="s">
        <v>505</v>
      </c>
      <c r="M47" s="347" t="s">
        <v>505</v>
      </c>
    </row>
    <row r="48" spans="2:13" ht="27.75" customHeight="1" x14ac:dyDescent="0.2">
      <c r="B48" s="1200"/>
      <c r="C48" s="1201"/>
      <c r="D48" s="104"/>
      <c r="E48" s="1204" t="s">
        <v>39</v>
      </c>
      <c r="F48" s="1204"/>
      <c r="G48" s="1204"/>
      <c r="H48" s="1205"/>
      <c r="I48" s="345" t="s">
        <v>505</v>
      </c>
      <c r="J48" s="346" t="s">
        <v>505</v>
      </c>
      <c r="K48" s="346" t="s">
        <v>505</v>
      </c>
      <c r="L48" s="346" t="s">
        <v>505</v>
      </c>
      <c r="M48" s="347" t="s">
        <v>505</v>
      </c>
    </row>
    <row r="49" spans="2:13" ht="27.75" customHeight="1" x14ac:dyDescent="0.2">
      <c r="B49" s="1202"/>
      <c r="C49" s="1203"/>
      <c r="D49" s="104"/>
      <c r="E49" s="1204" t="s">
        <v>40</v>
      </c>
      <c r="F49" s="1204"/>
      <c r="G49" s="1204"/>
      <c r="H49" s="1205"/>
      <c r="I49" s="345" t="s">
        <v>505</v>
      </c>
      <c r="J49" s="346" t="s">
        <v>505</v>
      </c>
      <c r="K49" s="346" t="s">
        <v>505</v>
      </c>
      <c r="L49" s="346" t="s">
        <v>505</v>
      </c>
      <c r="M49" s="347" t="s">
        <v>505</v>
      </c>
    </row>
    <row r="50" spans="2:13" ht="27.75" customHeight="1" x14ac:dyDescent="0.2">
      <c r="B50" s="1198" t="s">
        <v>41</v>
      </c>
      <c r="C50" s="1199"/>
      <c r="D50" s="107"/>
      <c r="E50" s="1204" t="s">
        <v>42</v>
      </c>
      <c r="F50" s="1204"/>
      <c r="G50" s="1204"/>
      <c r="H50" s="1205"/>
      <c r="I50" s="345">
        <v>1043</v>
      </c>
      <c r="J50" s="346">
        <v>985</v>
      </c>
      <c r="K50" s="346">
        <v>981</v>
      </c>
      <c r="L50" s="346">
        <v>1197</v>
      </c>
      <c r="M50" s="347">
        <v>1423</v>
      </c>
    </row>
    <row r="51" spans="2:13" ht="27.75" customHeight="1" x14ac:dyDescent="0.2">
      <c r="B51" s="1200"/>
      <c r="C51" s="1201"/>
      <c r="D51" s="104"/>
      <c r="E51" s="1204" t="s">
        <v>43</v>
      </c>
      <c r="F51" s="1204"/>
      <c r="G51" s="1204"/>
      <c r="H51" s="1205"/>
      <c r="I51" s="345">
        <v>50</v>
      </c>
      <c r="J51" s="346">
        <v>54</v>
      </c>
      <c r="K51" s="346">
        <v>48</v>
      </c>
      <c r="L51" s="346">
        <v>43</v>
      </c>
      <c r="M51" s="347">
        <v>37</v>
      </c>
    </row>
    <row r="52" spans="2:13" ht="27.75" customHeight="1" x14ac:dyDescent="0.2">
      <c r="B52" s="1202"/>
      <c r="C52" s="1203"/>
      <c r="D52" s="104"/>
      <c r="E52" s="1204" t="s">
        <v>44</v>
      </c>
      <c r="F52" s="1204"/>
      <c r="G52" s="1204"/>
      <c r="H52" s="1205"/>
      <c r="I52" s="345">
        <v>2891</v>
      </c>
      <c r="J52" s="346">
        <v>2881</v>
      </c>
      <c r="K52" s="346">
        <v>2903</v>
      </c>
      <c r="L52" s="346">
        <v>2766</v>
      </c>
      <c r="M52" s="347">
        <v>2570</v>
      </c>
    </row>
    <row r="53" spans="2:13" ht="27.75" customHeight="1" thickBot="1" x14ac:dyDescent="0.25">
      <c r="B53" s="1206" t="s">
        <v>45</v>
      </c>
      <c r="C53" s="1207"/>
      <c r="D53" s="108"/>
      <c r="E53" s="1208" t="s">
        <v>46</v>
      </c>
      <c r="F53" s="1208"/>
      <c r="G53" s="1208"/>
      <c r="H53" s="1209"/>
      <c r="I53" s="348">
        <v>563</v>
      </c>
      <c r="J53" s="349">
        <v>686</v>
      </c>
      <c r="K53" s="349">
        <v>711</v>
      </c>
      <c r="L53" s="349">
        <v>400</v>
      </c>
      <c r="M53" s="350">
        <v>18</v>
      </c>
    </row>
    <row r="54" spans="2:13" ht="27.75" customHeight="1" x14ac:dyDescent="0.2">
      <c r="B54" s="109" t="s">
        <v>47</v>
      </c>
      <c r="C54" s="110"/>
      <c r="D54" s="110"/>
      <c r="E54" s="111"/>
      <c r="F54" s="111"/>
      <c r="G54" s="111"/>
      <c r="H54" s="111"/>
      <c r="I54" s="112"/>
      <c r="J54" s="112"/>
      <c r="K54" s="112"/>
      <c r="L54" s="112"/>
      <c r="M54" s="112"/>
    </row>
    <row r="55" spans="2:13" ht="13.2" x14ac:dyDescent="0.2"/>
  </sheetData>
  <sheetProtection algorithmName="SHA-512" hashValue="VyhnnKUuPKgnNERzmOnNfNoMAA9y1s1W9z4Er48m7ytCflahmx0qITHGpo2youMi4rTJlm0JLVVprQg8D/VKFg==" saltValue="Ajf62sz0JVquhil/fe11W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
    <pageSetUpPr fitToPage="1"/>
  </sheetPr>
  <dimension ref="B1:W64"/>
  <sheetViews>
    <sheetView showGridLines="0" tabSelected="1" zoomScale="70"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3" t="s">
        <v>48</v>
      </c>
    </row>
    <row r="54" spans="2:8" ht="29.25" customHeight="1" thickBot="1" x14ac:dyDescent="0.3">
      <c r="B54" s="114" t="s">
        <v>1</v>
      </c>
      <c r="C54" s="115"/>
      <c r="D54" s="115"/>
      <c r="E54" s="116" t="s">
        <v>2</v>
      </c>
      <c r="F54" s="117" t="s">
        <v>549</v>
      </c>
      <c r="G54" s="117" t="s">
        <v>550</v>
      </c>
      <c r="H54" s="118" t="s">
        <v>551</v>
      </c>
    </row>
    <row r="55" spans="2:8" ht="52.5" customHeight="1" x14ac:dyDescent="0.2">
      <c r="B55" s="119"/>
      <c r="C55" s="1225" t="s">
        <v>49</v>
      </c>
      <c r="D55" s="1225"/>
      <c r="E55" s="1226"/>
      <c r="F55" s="120">
        <v>431</v>
      </c>
      <c r="G55" s="120">
        <v>481</v>
      </c>
      <c r="H55" s="121">
        <v>481</v>
      </c>
    </row>
    <row r="56" spans="2:8" ht="52.5" customHeight="1" x14ac:dyDescent="0.2">
      <c r="B56" s="122"/>
      <c r="C56" s="1227" t="s">
        <v>50</v>
      </c>
      <c r="D56" s="1227"/>
      <c r="E56" s="1228"/>
      <c r="F56" s="123">
        <v>11</v>
      </c>
      <c r="G56" s="123">
        <v>11</v>
      </c>
      <c r="H56" s="124">
        <v>11</v>
      </c>
    </row>
    <row r="57" spans="2:8" ht="53.25" customHeight="1" x14ac:dyDescent="0.2">
      <c r="B57" s="122"/>
      <c r="C57" s="1229" t="s">
        <v>51</v>
      </c>
      <c r="D57" s="1229"/>
      <c r="E57" s="1230"/>
      <c r="F57" s="125">
        <v>346</v>
      </c>
      <c r="G57" s="125">
        <v>481</v>
      </c>
      <c r="H57" s="126">
        <v>706</v>
      </c>
    </row>
    <row r="58" spans="2:8" ht="45.75" customHeight="1" x14ac:dyDescent="0.2">
      <c r="B58" s="127"/>
      <c r="C58" s="1217" t="s">
        <v>580</v>
      </c>
      <c r="D58" s="1218"/>
      <c r="E58" s="1219"/>
      <c r="F58" s="128">
        <v>108</v>
      </c>
      <c r="G58" s="128">
        <v>208</v>
      </c>
      <c r="H58" s="129">
        <v>358</v>
      </c>
    </row>
    <row r="59" spans="2:8" ht="45.75" customHeight="1" x14ac:dyDescent="0.2">
      <c r="B59" s="127"/>
      <c r="C59" s="1217" t="s">
        <v>581</v>
      </c>
      <c r="D59" s="1218"/>
      <c r="E59" s="1219"/>
      <c r="F59" s="128">
        <v>17</v>
      </c>
      <c r="G59" s="128">
        <v>77</v>
      </c>
      <c r="H59" s="129">
        <v>157</v>
      </c>
    </row>
    <row r="60" spans="2:8" ht="45.75" customHeight="1" x14ac:dyDescent="0.2">
      <c r="B60" s="127"/>
      <c r="C60" s="1217" t="s">
        <v>582</v>
      </c>
      <c r="D60" s="1218"/>
      <c r="E60" s="1219"/>
      <c r="F60" s="128">
        <v>110</v>
      </c>
      <c r="G60" s="128">
        <v>96</v>
      </c>
      <c r="H60" s="129">
        <v>90</v>
      </c>
    </row>
    <row r="61" spans="2:8" ht="45.75" customHeight="1" x14ac:dyDescent="0.2">
      <c r="B61" s="127"/>
      <c r="C61" s="1217" t="s">
        <v>583</v>
      </c>
      <c r="D61" s="1218"/>
      <c r="E61" s="1219"/>
      <c r="F61" s="128" t="s">
        <v>567</v>
      </c>
      <c r="G61" s="128">
        <v>50</v>
      </c>
      <c r="H61" s="129">
        <v>50</v>
      </c>
    </row>
    <row r="62" spans="2:8" ht="45.75" customHeight="1" thickBot="1" x14ac:dyDescent="0.25">
      <c r="B62" s="130"/>
      <c r="C62" s="1220" t="s">
        <v>584</v>
      </c>
      <c r="D62" s="1221"/>
      <c r="E62" s="1222"/>
      <c r="F62" s="131" t="s">
        <v>567</v>
      </c>
      <c r="G62" s="131">
        <v>15</v>
      </c>
      <c r="H62" s="132">
        <v>15</v>
      </c>
    </row>
    <row r="63" spans="2:8" ht="52.5" customHeight="1" thickBot="1" x14ac:dyDescent="0.25">
      <c r="B63" s="133"/>
      <c r="C63" s="1223" t="s">
        <v>52</v>
      </c>
      <c r="D63" s="1223"/>
      <c r="E63" s="1224"/>
      <c r="F63" s="134">
        <v>788</v>
      </c>
      <c r="G63" s="134">
        <v>973</v>
      </c>
      <c r="H63" s="135">
        <v>1199</v>
      </c>
    </row>
    <row r="64" spans="2:8" ht="13.2" x14ac:dyDescent="0.2"/>
  </sheetData>
  <sheetProtection algorithmName="SHA-512" hashValue="s7z52KAWHh9GSaiXkTs+bpSWaoQ7ggW/UXZfPa/ynQ2FleEhHFKSs1sMlYtJg5n9OCNRXaC2dfjohe3Vq7esZA==" saltValue="ZsRhTtEaOfyA8+cNnugYp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A687F-45AD-4266-A28C-4412EF654D79}">
  <sheetPr codeName="Sheet10">
    <pageSetUpPr fitToPage="1"/>
  </sheetPr>
  <dimension ref="A1:DE85"/>
  <sheetViews>
    <sheetView showGridLines="0" topLeftCell="R21" zoomScale="90" zoomScaleNormal="90" zoomScaleSheetLayoutView="55" workbookViewId="0">
      <selection activeCell="BJ42" sqref="BJ42"/>
    </sheetView>
  </sheetViews>
  <sheetFormatPr defaultColWidth="0" defaultRowHeight="13.5" customHeight="1" zeroHeight="1" x14ac:dyDescent="0.2"/>
  <cols>
    <col min="1" max="1" width="6.33203125" style="255" customWidth="1"/>
    <col min="2" max="107" width="2.44140625" style="255" customWidth="1"/>
    <col min="108" max="108" width="6.109375" style="261" customWidth="1"/>
    <col min="109" max="109" width="5.88671875" style="259" customWidth="1"/>
    <col min="110" max="16384" width="8.6640625" style="255" hidden="1"/>
  </cols>
  <sheetData>
    <row r="1" spans="1:109" ht="42.75" customHeight="1" x14ac:dyDescent="0.2">
      <c r="A1" s="351"/>
      <c r="B1" s="352"/>
      <c r="DD1" s="255"/>
      <c r="DE1" s="255"/>
    </row>
    <row r="2" spans="1:109" ht="25.5" customHeight="1" x14ac:dyDescent="0.2">
      <c r="A2" s="353"/>
      <c r="C2" s="353"/>
      <c r="O2" s="353"/>
      <c r="P2" s="353"/>
      <c r="Q2" s="353"/>
      <c r="R2" s="353"/>
      <c r="S2" s="353"/>
      <c r="T2" s="353"/>
      <c r="U2" s="353"/>
      <c r="V2" s="353"/>
      <c r="W2" s="353"/>
      <c r="X2" s="353"/>
      <c r="Y2" s="353"/>
      <c r="Z2" s="353"/>
      <c r="AA2" s="353"/>
      <c r="AB2" s="353"/>
      <c r="AC2" s="353"/>
      <c r="AD2" s="353"/>
      <c r="AE2" s="353"/>
      <c r="AF2" s="353"/>
      <c r="AG2" s="353"/>
      <c r="AH2" s="353"/>
      <c r="AI2" s="353"/>
      <c r="AU2" s="353"/>
      <c r="BG2" s="353"/>
      <c r="BS2" s="353"/>
      <c r="CE2" s="353"/>
      <c r="CQ2" s="353"/>
      <c r="DD2" s="255"/>
      <c r="DE2" s="255"/>
    </row>
    <row r="3" spans="1:109" ht="25.5" customHeight="1" x14ac:dyDescent="0.2">
      <c r="A3" s="353"/>
      <c r="C3" s="353"/>
      <c r="O3" s="353"/>
      <c r="P3" s="353"/>
      <c r="Q3" s="353"/>
      <c r="R3" s="353"/>
      <c r="S3" s="353"/>
      <c r="T3" s="353"/>
      <c r="U3" s="353"/>
      <c r="V3" s="353"/>
      <c r="W3" s="353"/>
      <c r="X3" s="353"/>
      <c r="Y3" s="353"/>
      <c r="Z3" s="353"/>
      <c r="AA3" s="353"/>
      <c r="AB3" s="353"/>
      <c r="AC3" s="353"/>
      <c r="AD3" s="353"/>
      <c r="AE3" s="353"/>
      <c r="AF3" s="353"/>
      <c r="AG3" s="353"/>
      <c r="AH3" s="353"/>
      <c r="AI3" s="353"/>
      <c r="AU3" s="353"/>
      <c r="BG3" s="353"/>
      <c r="BS3" s="353"/>
      <c r="CE3" s="353"/>
      <c r="CQ3" s="353"/>
      <c r="DD3" s="255"/>
      <c r="DE3" s="255"/>
    </row>
    <row r="4" spans="1:109" s="253" customFormat="1" ht="13.2" x14ac:dyDescent="0.2">
      <c r="A4" s="353"/>
      <c r="B4" s="353"/>
      <c r="C4" s="353"/>
      <c r="D4" s="353"/>
      <c r="E4" s="353"/>
      <c r="F4" s="353"/>
      <c r="G4" s="353"/>
      <c r="H4" s="353"/>
      <c r="I4" s="353"/>
      <c r="J4" s="353"/>
      <c r="K4" s="353"/>
      <c r="L4" s="353"/>
      <c r="M4" s="353"/>
      <c r="N4" s="353"/>
      <c r="O4" s="353"/>
      <c r="P4" s="353"/>
      <c r="Q4" s="353"/>
      <c r="R4" s="353"/>
      <c r="S4" s="353"/>
      <c r="T4" s="353"/>
      <c r="U4" s="353"/>
      <c r="V4" s="353"/>
      <c r="W4" s="353"/>
      <c r="X4" s="353"/>
      <c r="Y4" s="353"/>
      <c r="Z4" s="353"/>
      <c r="AA4" s="353"/>
      <c r="AB4" s="353"/>
      <c r="AC4" s="353"/>
      <c r="AD4" s="353"/>
      <c r="AE4" s="353"/>
      <c r="AF4" s="353"/>
      <c r="AG4" s="353"/>
      <c r="AH4" s="353"/>
      <c r="AI4" s="353"/>
      <c r="AJ4" s="353"/>
      <c r="AK4" s="353"/>
      <c r="AL4" s="353"/>
      <c r="AM4" s="353"/>
      <c r="AN4" s="353"/>
      <c r="AO4" s="353"/>
      <c r="AP4" s="353"/>
      <c r="AQ4" s="353"/>
      <c r="AR4" s="353"/>
      <c r="AS4" s="353"/>
      <c r="AT4" s="353"/>
      <c r="AU4" s="353"/>
      <c r="AV4" s="353"/>
      <c r="AW4" s="353"/>
      <c r="AX4" s="353"/>
      <c r="AY4" s="353"/>
      <c r="AZ4" s="353"/>
      <c r="BA4" s="353"/>
      <c r="BB4" s="353"/>
      <c r="BC4" s="353"/>
      <c r="BD4" s="353"/>
      <c r="BE4" s="353"/>
      <c r="BF4" s="353"/>
      <c r="BG4" s="353"/>
      <c r="BH4" s="353"/>
      <c r="BI4" s="353"/>
      <c r="BJ4" s="353"/>
      <c r="BK4" s="353"/>
      <c r="BL4" s="353"/>
      <c r="BM4" s="353"/>
      <c r="BN4" s="353"/>
      <c r="BO4" s="353"/>
      <c r="BP4" s="353"/>
      <c r="BQ4" s="353"/>
      <c r="BR4" s="353"/>
      <c r="BS4" s="353"/>
      <c r="BT4" s="353"/>
      <c r="BU4" s="353"/>
      <c r="BV4" s="353"/>
      <c r="BW4" s="353"/>
      <c r="BX4" s="353"/>
      <c r="BY4" s="353"/>
      <c r="BZ4" s="353"/>
      <c r="CA4" s="353"/>
      <c r="CB4" s="353"/>
      <c r="CC4" s="353"/>
      <c r="CD4" s="353"/>
      <c r="CE4" s="353"/>
      <c r="CF4" s="353"/>
      <c r="CG4" s="353"/>
      <c r="CH4" s="353"/>
      <c r="CI4" s="353"/>
      <c r="CJ4" s="353"/>
      <c r="CK4" s="353"/>
      <c r="CL4" s="353"/>
      <c r="CM4" s="353"/>
      <c r="CN4" s="353"/>
      <c r="CO4" s="353"/>
      <c r="CP4" s="353"/>
      <c r="CQ4" s="353"/>
      <c r="CR4" s="353"/>
      <c r="CS4" s="353"/>
      <c r="CT4" s="353"/>
      <c r="CU4" s="353"/>
      <c r="CV4" s="353"/>
      <c r="CW4" s="353"/>
      <c r="CX4" s="353"/>
      <c r="CY4" s="353"/>
      <c r="CZ4" s="353"/>
      <c r="DA4" s="353"/>
      <c r="DB4" s="353"/>
      <c r="DC4" s="353"/>
      <c r="DD4" s="353"/>
      <c r="DE4" s="353"/>
    </row>
    <row r="5" spans="1:109" s="253" customFormat="1" ht="13.2" x14ac:dyDescent="0.2">
      <c r="A5" s="353"/>
      <c r="B5" s="353"/>
      <c r="C5" s="353"/>
      <c r="D5" s="353"/>
      <c r="E5" s="353"/>
      <c r="F5" s="353"/>
      <c r="G5" s="353"/>
      <c r="H5" s="353"/>
      <c r="I5" s="353"/>
      <c r="J5" s="353"/>
      <c r="K5" s="353"/>
      <c r="L5" s="353"/>
      <c r="M5" s="353"/>
      <c r="N5" s="353"/>
      <c r="O5" s="353"/>
      <c r="P5" s="353"/>
      <c r="Q5" s="353"/>
      <c r="R5" s="353"/>
      <c r="S5" s="353"/>
      <c r="T5" s="353"/>
      <c r="U5" s="353"/>
      <c r="V5" s="353"/>
      <c r="W5" s="353"/>
      <c r="X5" s="353"/>
      <c r="Y5" s="353"/>
      <c r="Z5" s="353"/>
      <c r="AA5" s="353"/>
      <c r="AB5" s="353"/>
      <c r="AC5" s="353"/>
      <c r="AD5" s="353"/>
      <c r="AE5" s="353"/>
      <c r="AF5" s="353"/>
      <c r="AG5" s="353"/>
      <c r="AH5" s="353"/>
      <c r="AI5" s="353"/>
      <c r="AJ5" s="353"/>
      <c r="AK5" s="353"/>
      <c r="AL5" s="353"/>
      <c r="AM5" s="353"/>
      <c r="AN5" s="353"/>
      <c r="AO5" s="353"/>
      <c r="AP5" s="353"/>
      <c r="AQ5" s="353"/>
      <c r="AR5" s="353"/>
      <c r="AS5" s="353"/>
      <c r="AT5" s="353"/>
      <c r="AU5" s="353"/>
      <c r="AV5" s="353"/>
      <c r="AW5" s="353"/>
      <c r="AX5" s="353"/>
      <c r="AY5" s="353"/>
      <c r="AZ5" s="353"/>
      <c r="BA5" s="353"/>
      <c r="BB5" s="353"/>
      <c r="BC5" s="353"/>
      <c r="BD5" s="353"/>
      <c r="BE5" s="353"/>
      <c r="BF5" s="353"/>
      <c r="BG5" s="353"/>
      <c r="BH5" s="353"/>
      <c r="BI5" s="353"/>
      <c r="BJ5" s="353"/>
      <c r="BK5" s="353"/>
      <c r="BL5" s="353"/>
      <c r="BM5" s="353"/>
      <c r="BN5" s="353"/>
      <c r="BO5" s="353"/>
      <c r="BP5" s="353"/>
      <c r="BQ5" s="353"/>
      <c r="BR5" s="353"/>
      <c r="BS5" s="353"/>
      <c r="BT5" s="353"/>
      <c r="BU5" s="353"/>
      <c r="BV5" s="353"/>
      <c r="BW5" s="353"/>
      <c r="BX5" s="353"/>
      <c r="BY5" s="353"/>
      <c r="BZ5" s="353"/>
      <c r="CA5" s="353"/>
      <c r="CB5" s="353"/>
      <c r="CC5" s="353"/>
      <c r="CD5" s="353"/>
      <c r="CE5" s="353"/>
      <c r="CF5" s="353"/>
      <c r="CG5" s="353"/>
      <c r="CH5" s="353"/>
      <c r="CI5" s="353"/>
      <c r="CJ5" s="353"/>
      <c r="CK5" s="353"/>
      <c r="CL5" s="353"/>
      <c r="CM5" s="353"/>
      <c r="CN5" s="353"/>
      <c r="CO5" s="353"/>
      <c r="CP5" s="353"/>
      <c r="CQ5" s="353"/>
      <c r="CR5" s="353"/>
      <c r="CS5" s="353"/>
      <c r="CT5" s="353"/>
      <c r="CU5" s="353"/>
      <c r="CV5" s="353"/>
      <c r="CW5" s="353"/>
      <c r="CX5" s="353"/>
      <c r="CY5" s="353"/>
      <c r="CZ5" s="353"/>
      <c r="DA5" s="353"/>
      <c r="DB5" s="353"/>
      <c r="DC5" s="353"/>
      <c r="DD5" s="353"/>
      <c r="DE5" s="353"/>
    </row>
    <row r="6" spans="1:109" s="253" customFormat="1" ht="13.2" x14ac:dyDescent="0.2">
      <c r="A6" s="353"/>
      <c r="B6" s="353"/>
      <c r="C6" s="353"/>
      <c r="D6" s="353"/>
      <c r="E6" s="353"/>
      <c r="F6" s="353"/>
      <c r="G6" s="353"/>
      <c r="H6" s="353"/>
      <c r="I6" s="353"/>
      <c r="J6" s="353"/>
      <c r="K6" s="353"/>
      <c r="L6" s="353"/>
      <c r="M6" s="353"/>
      <c r="N6" s="353"/>
      <c r="O6" s="353"/>
      <c r="P6" s="353"/>
      <c r="Q6" s="353"/>
      <c r="R6" s="353"/>
      <c r="S6" s="353"/>
      <c r="T6" s="353"/>
      <c r="U6" s="353"/>
      <c r="V6" s="353"/>
      <c r="W6" s="353"/>
      <c r="X6" s="353"/>
      <c r="Y6" s="353"/>
      <c r="Z6" s="353"/>
      <c r="AA6" s="353"/>
      <c r="AB6" s="353"/>
      <c r="AC6" s="353"/>
      <c r="AD6" s="353"/>
      <c r="AE6" s="353"/>
      <c r="AF6" s="353"/>
      <c r="AG6" s="353"/>
      <c r="AH6" s="353"/>
      <c r="AI6" s="353"/>
      <c r="AJ6" s="353"/>
      <c r="AK6" s="353"/>
      <c r="AL6" s="353"/>
      <c r="AM6" s="353"/>
      <c r="AN6" s="353"/>
      <c r="AO6" s="353"/>
      <c r="AP6" s="353"/>
      <c r="AQ6" s="353"/>
      <c r="AR6" s="353"/>
      <c r="AS6" s="353"/>
      <c r="AT6" s="353"/>
      <c r="AU6" s="353"/>
      <c r="AV6" s="353"/>
      <c r="AW6" s="353"/>
      <c r="AX6" s="353"/>
      <c r="AY6" s="353"/>
      <c r="AZ6" s="353"/>
      <c r="BA6" s="353"/>
      <c r="BB6" s="353"/>
      <c r="BC6" s="353"/>
      <c r="BD6" s="353"/>
      <c r="BE6" s="353"/>
      <c r="BF6" s="353"/>
      <c r="BG6" s="353"/>
      <c r="BH6" s="353"/>
      <c r="BI6" s="353"/>
      <c r="BJ6" s="353"/>
      <c r="BK6" s="353"/>
      <c r="BL6" s="353"/>
      <c r="BM6" s="353"/>
      <c r="BN6" s="353"/>
      <c r="BO6" s="353"/>
      <c r="BP6" s="353"/>
      <c r="BQ6" s="353"/>
      <c r="BR6" s="353"/>
      <c r="BS6" s="353"/>
      <c r="BT6" s="353"/>
      <c r="BU6" s="353"/>
      <c r="BV6" s="353"/>
      <c r="BW6" s="353"/>
      <c r="BX6" s="353"/>
      <c r="BY6" s="353"/>
      <c r="BZ6" s="353"/>
      <c r="CA6" s="353"/>
      <c r="CB6" s="353"/>
      <c r="CC6" s="353"/>
      <c r="CD6" s="353"/>
      <c r="CE6" s="353"/>
      <c r="CF6" s="353"/>
      <c r="CG6" s="353"/>
      <c r="CH6" s="353"/>
      <c r="CI6" s="353"/>
      <c r="CJ6" s="353"/>
      <c r="CK6" s="353"/>
      <c r="CL6" s="353"/>
      <c r="CM6" s="353"/>
      <c r="CN6" s="353"/>
      <c r="CO6" s="353"/>
      <c r="CP6" s="353"/>
      <c r="CQ6" s="353"/>
      <c r="CR6" s="353"/>
      <c r="CS6" s="353"/>
      <c r="CT6" s="353"/>
      <c r="CU6" s="353"/>
      <c r="CV6" s="353"/>
      <c r="CW6" s="353"/>
      <c r="CX6" s="353"/>
      <c r="CY6" s="353"/>
      <c r="CZ6" s="353"/>
      <c r="DA6" s="353"/>
      <c r="DB6" s="353"/>
      <c r="DC6" s="353"/>
      <c r="DD6" s="353"/>
      <c r="DE6" s="353"/>
    </row>
    <row r="7" spans="1:109" s="253" customFormat="1" ht="13.2" x14ac:dyDescent="0.2">
      <c r="A7" s="353"/>
      <c r="B7" s="353"/>
      <c r="C7" s="353"/>
      <c r="D7" s="353"/>
      <c r="E7" s="353"/>
      <c r="F7" s="353"/>
      <c r="G7" s="353"/>
      <c r="H7" s="353"/>
      <c r="I7" s="353"/>
      <c r="J7" s="353"/>
      <c r="K7" s="353"/>
      <c r="L7" s="353"/>
      <c r="M7" s="353"/>
      <c r="N7" s="353"/>
      <c r="O7" s="353"/>
      <c r="P7" s="353"/>
      <c r="Q7" s="353"/>
      <c r="R7" s="353"/>
      <c r="S7" s="353"/>
      <c r="T7" s="353"/>
      <c r="U7" s="353"/>
      <c r="V7" s="353"/>
      <c r="W7" s="353"/>
      <c r="X7" s="353"/>
      <c r="Y7" s="353"/>
      <c r="Z7" s="353"/>
      <c r="AA7" s="353"/>
      <c r="AB7" s="353"/>
      <c r="AC7" s="353"/>
      <c r="AD7" s="353"/>
      <c r="AE7" s="353"/>
      <c r="AF7" s="353"/>
      <c r="AG7" s="353"/>
      <c r="AH7" s="353"/>
      <c r="AI7" s="353"/>
      <c r="AJ7" s="353"/>
      <c r="AK7" s="353"/>
      <c r="AL7" s="353"/>
      <c r="AM7" s="353"/>
      <c r="AN7" s="353"/>
      <c r="AO7" s="353"/>
      <c r="AP7" s="353"/>
      <c r="AQ7" s="353"/>
      <c r="AR7" s="353"/>
      <c r="AS7" s="353"/>
      <c r="AT7" s="353"/>
      <c r="AU7" s="353"/>
      <c r="AV7" s="353"/>
      <c r="AW7" s="353"/>
      <c r="AX7" s="353"/>
      <c r="AY7" s="353"/>
      <c r="AZ7" s="353"/>
      <c r="BA7" s="353"/>
      <c r="BB7" s="353"/>
      <c r="BC7" s="353"/>
      <c r="BD7" s="353"/>
      <c r="BE7" s="353"/>
      <c r="BF7" s="353"/>
      <c r="BG7" s="353"/>
      <c r="BH7" s="353"/>
      <c r="BI7" s="353"/>
      <c r="BJ7" s="353"/>
      <c r="BK7" s="353"/>
      <c r="BL7" s="353"/>
      <c r="BM7" s="353"/>
      <c r="BN7" s="353"/>
      <c r="BO7" s="353"/>
      <c r="BP7" s="353"/>
      <c r="BQ7" s="353"/>
      <c r="BR7" s="353"/>
      <c r="BS7" s="353"/>
      <c r="BT7" s="353"/>
      <c r="BU7" s="353"/>
      <c r="BV7" s="353"/>
      <c r="BW7" s="353"/>
      <c r="BX7" s="353"/>
      <c r="BY7" s="353"/>
      <c r="BZ7" s="353"/>
      <c r="CA7" s="353"/>
      <c r="CB7" s="353"/>
      <c r="CC7" s="353"/>
      <c r="CD7" s="353"/>
      <c r="CE7" s="353"/>
      <c r="CF7" s="353"/>
      <c r="CG7" s="353"/>
      <c r="CH7" s="353"/>
      <c r="CI7" s="353"/>
      <c r="CJ7" s="353"/>
      <c r="CK7" s="353"/>
      <c r="CL7" s="353"/>
      <c r="CM7" s="353"/>
      <c r="CN7" s="353"/>
      <c r="CO7" s="353"/>
      <c r="CP7" s="353"/>
      <c r="CQ7" s="353"/>
      <c r="CR7" s="353"/>
      <c r="CS7" s="353"/>
      <c r="CT7" s="353"/>
      <c r="CU7" s="353"/>
      <c r="CV7" s="353"/>
      <c r="CW7" s="353"/>
      <c r="CX7" s="353"/>
      <c r="CY7" s="353"/>
      <c r="CZ7" s="353"/>
      <c r="DA7" s="353"/>
      <c r="DB7" s="353"/>
      <c r="DC7" s="353"/>
      <c r="DD7" s="353"/>
      <c r="DE7" s="353"/>
    </row>
    <row r="8" spans="1:109" s="253" customFormat="1" ht="13.2" x14ac:dyDescent="0.2">
      <c r="A8" s="353"/>
      <c r="B8" s="353"/>
      <c r="C8" s="353"/>
      <c r="D8" s="353"/>
      <c r="E8" s="353"/>
      <c r="F8" s="353"/>
      <c r="G8" s="353"/>
      <c r="H8" s="353"/>
      <c r="I8" s="353"/>
      <c r="J8" s="353"/>
      <c r="K8" s="353"/>
      <c r="L8" s="353"/>
      <c r="M8" s="353"/>
      <c r="N8" s="353"/>
      <c r="O8" s="353"/>
      <c r="P8" s="353"/>
      <c r="Q8" s="353"/>
      <c r="R8" s="353"/>
      <c r="S8" s="353"/>
      <c r="T8" s="353"/>
      <c r="U8" s="353"/>
      <c r="V8" s="353"/>
      <c r="W8" s="353"/>
      <c r="X8" s="353"/>
      <c r="Y8" s="353"/>
      <c r="Z8" s="353"/>
      <c r="AA8" s="353"/>
      <c r="AB8" s="353"/>
      <c r="AC8" s="353"/>
      <c r="AD8" s="353"/>
      <c r="AE8" s="353"/>
      <c r="AF8" s="353"/>
      <c r="AG8" s="353"/>
      <c r="AH8" s="353"/>
      <c r="AI8" s="353"/>
      <c r="AJ8" s="353"/>
      <c r="AK8" s="353"/>
      <c r="AL8" s="353"/>
      <c r="AM8" s="353"/>
      <c r="AN8" s="353"/>
      <c r="AO8" s="353"/>
      <c r="AP8" s="353"/>
      <c r="AQ8" s="353"/>
      <c r="AR8" s="353"/>
      <c r="AS8" s="353"/>
      <c r="AT8" s="353"/>
      <c r="AU8" s="353"/>
      <c r="AV8" s="353"/>
      <c r="AW8" s="353"/>
      <c r="AX8" s="353"/>
      <c r="AY8" s="353"/>
      <c r="AZ8" s="353"/>
      <c r="BA8" s="353"/>
      <c r="BB8" s="353"/>
      <c r="BC8" s="353"/>
      <c r="BD8" s="353"/>
      <c r="BE8" s="353"/>
      <c r="BF8" s="353"/>
      <c r="BG8" s="353"/>
      <c r="BH8" s="353"/>
      <c r="BI8" s="353"/>
      <c r="BJ8" s="353"/>
      <c r="BK8" s="353"/>
      <c r="BL8" s="353"/>
      <c r="BM8" s="353"/>
      <c r="BN8" s="353"/>
      <c r="BO8" s="353"/>
      <c r="BP8" s="353"/>
      <c r="BQ8" s="353"/>
      <c r="BR8" s="353"/>
      <c r="BS8" s="353"/>
      <c r="BT8" s="353"/>
      <c r="BU8" s="353"/>
      <c r="BV8" s="353"/>
      <c r="BW8" s="353"/>
      <c r="BX8" s="353"/>
      <c r="BY8" s="353"/>
      <c r="BZ8" s="353"/>
      <c r="CA8" s="353"/>
      <c r="CB8" s="353"/>
      <c r="CC8" s="353"/>
      <c r="CD8" s="353"/>
      <c r="CE8" s="353"/>
      <c r="CF8" s="353"/>
      <c r="CG8" s="353"/>
      <c r="CH8" s="353"/>
      <c r="CI8" s="353"/>
      <c r="CJ8" s="353"/>
      <c r="CK8" s="353"/>
      <c r="CL8" s="353"/>
      <c r="CM8" s="353"/>
      <c r="CN8" s="353"/>
      <c r="CO8" s="353"/>
      <c r="CP8" s="353"/>
      <c r="CQ8" s="353"/>
      <c r="CR8" s="353"/>
      <c r="CS8" s="353"/>
      <c r="CT8" s="353"/>
      <c r="CU8" s="353"/>
      <c r="CV8" s="353"/>
      <c r="CW8" s="353"/>
      <c r="CX8" s="353"/>
      <c r="CY8" s="353"/>
      <c r="CZ8" s="353"/>
      <c r="DA8" s="353"/>
      <c r="DB8" s="353"/>
      <c r="DC8" s="353"/>
      <c r="DD8" s="353"/>
      <c r="DE8" s="353"/>
    </row>
    <row r="9" spans="1:109" s="253" customFormat="1" ht="13.2" x14ac:dyDescent="0.2">
      <c r="A9" s="353"/>
      <c r="B9" s="353"/>
      <c r="C9" s="353"/>
      <c r="D9" s="353"/>
      <c r="E9" s="353"/>
      <c r="F9" s="353"/>
      <c r="G9" s="353"/>
      <c r="H9" s="353"/>
      <c r="I9" s="353"/>
      <c r="J9" s="353"/>
      <c r="K9" s="353"/>
      <c r="L9" s="353"/>
      <c r="M9" s="353"/>
      <c r="N9" s="353"/>
      <c r="O9" s="353"/>
      <c r="P9" s="353"/>
      <c r="Q9" s="353"/>
      <c r="R9" s="353"/>
      <c r="S9" s="353"/>
      <c r="T9" s="353"/>
      <c r="U9" s="353"/>
      <c r="V9" s="353"/>
      <c r="W9" s="353"/>
      <c r="X9" s="353"/>
      <c r="Y9" s="353"/>
      <c r="Z9" s="353"/>
      <c r="AA9" s="353"/>
      <c r="AB9" s="353"/>
      <c r="AC9" s="353"/>
      <c r="AD9" s="353"/>
      <c r="AE9" s="353"/>
      <c r="AF9" s="353"/>
      <c r="AG9" s="353"/>
      <c r="AH9" s="353"/>
      <c r="AI9" s="353"/>
      <c r="AJ9" s="353"/>
      <c r="AK9" s="353"/>
      <c r="AL9" s="353"/>
      <c r="AM9" s="353"/>
      <c r="AN9" s="353"/>
      <c r="AO9" s="353"/>
      <c r="AP9" s="353"/>
      <c r="AQ9" s="353"/>
      <c r="AR9" s="353"/>
      <c r="AS9" s="353"/>
      <c r="AT9" s="353"/>
      <c r="AU9" s="353"/>
      <c r="AV9" s="353"/>
      <c r="AW9" s="353"/>
      <c r="AX9" s="353"/>
      <c r="AY9" s="353"/>
      <c r="AZ9" s="353"/>
      <c r="BA9" s="353"/>
      <c r="BB9" s="353"/>
      <c r="BC9" s="353"/>
      <c r="BD9" s="353"/>
      <c r="BE9" s="353"/>
      <c r="BF9" s="353"/>
      <c r="BG9" s="353"/>
      <c r="BH9" s="353"/>
      <c r="BI9" s="353"/>
      <c r="BJ9" s="353"/>
      <c r="BK9" s="353"/>
      <c r="BL9" s="353"/>
      <c r="BM9" s="353"/>
      <c r="BN9" s="353"/>
      <c r="BO9" s="353"/>
      <c r="BP9" s="353"/>
      <c r="BQ9" s="353"/>
      <c r="BR9" s="353"/>
      <c r="BS9" s="353"/>
      <c r="BT9" s="353"/>
      <c r="BU9" s="353"/>
      <c r="BV9" s="353"/>
      <c r="BW9" s="353"/>
      <c r="BX9" s="353"/>
      <c r="BY9" s="353"/>
      <c r="BZ9" s="353"/>
      <c r="CA9" s="353"/>
      <c r="CB9" s="353"/>
      <c r="CC9" s="353"/>
      <c r="CD9" s="353"/>
      <c r="CE9" s="353"/>
      <c r="CF9" s="353"/>
      <c r="CG9" s="353"/>
      <c r="CH9" s="353"/>
      <c r="CI9" s="353"/>
      <c r="CJ9" s="353"/>
      <c r="CK9" s="353"/>
      <c r="CL9" s="353"/>
      <c r="CM9" s="353"/>
      <c r="CN9" s="353"/>
      <c r="CO9" s="353"/>
      <c r="CP9" s="353"/>
      <c r="CQ9" s="353"/>
      <c r="CR9" s="353"/>
      <c r="CS9" s="353"/>
      <c r="CT9" s="353"/>
      <c r="CU9" s="353"/>
      <c r="CV9" s="353"/>
      <c r="CW9" s="353"/>
      <c r="CX9" s="353"/>
      <c r="CY9" s="353"/>
      <c r="CZ9" s="353"/>
      <c r="DA9" s="353"/>
      <c r="DB9" s="353"/>
      <c r="DC9" s="353"/>
      <c r="DD9" s="353"/>
      <c r="DE9" s="353"/>
    </row>
    <row r="10" spans="1:109" s="253" customFormat="1" ht="13.2" x14ac:dyDescent="0.2">
      <c r="A10" s="353"/>
      <c r="B10" s="353"/>
      <c r="C10" s="353"/>
      <c r="D10" s="353"/>
      <c r="E10" s="353"/>
      <c r="F10" s="353"/>
      <c r="G10" s="353"/>
      <c r="H10" s="353"/>
      <c r="I10" s="353"/>
      <c r="J10" s="353"/>
      <c r="K10" s="353"/>
      <c r="L10" s="353"/>
      <c r="M10" s="353"/>
      <c r="N10" s="353"/>
      <c r="O10" s="353"/>
      <c r="P10" s="353"/>
      <c r="Q10" s="353"/>
      <c r="R10" s="353"/>
      <c r="S10" s="353"/>
      <c r="T10" s="353"/>
      <c r="U10" s="353"/>
      <c r="V10" s="353"/>
      <c r="W10" s="353"/>
      <c r="X10" s="353"/>
      <c r="Y10" s="353"/>
      <c r="Z10" s="353"/>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c r="BF10" s="353"/>
      <c r="BG10" s="353"/>
      <c r="BH10" s="353"/>
      <c r="BI10" s="353"/>
      <c r="BJ10" s="353"/>
      <c r="BK10" s="353"/>
      <c r="BL10" s="353"/>
      <c r="BM10" s="353"/>
      <c r="BN10" s="353"/>
      <c r="BO10" s="353"/>
      <c r="BP10" s="353"/>
      <c r="BQ10" s="353"/>
      <c r="BR10" s="353"/>
      <c r="BS10" s="353"/>
      <c r="BT10" s="353"/>
      <c r="BU10" s="353"/>
      <c r="BV10" s="353"/>
      <c r="BW10" s="353"/>
      <c r="BX10" s="353"/>
      <c r="BY10" s="353"/>
      <c r="BZ10" s="353"/>
      <c r="CA10" s="353"/>
      <c r="CB10" s="353"/>
      <c r="CC10" s="353"/>
      <c r="CD10" s="353"/>
      <c r="CE10" s="353"/>
      <c r="CF10" s="353"/>
      <c r="CG10" s="353"/>
      <c r="CH10" s="353"/>
      <c r="CI10" s="353"/>
      <c r="CJ10" s="353"/>
      <c r="CK10" s="353"/>
      <c r="CL10" s="353"/>
      <c r="CM10" s="353"/>
      <c r="CN10" s="353"/>
      <c r="CO10" s="353"/>
      <c r="CP10" s="353"/>
      <c r="CQ10" s="353"/>
      <c r="CR10" s="353"/>
      <c r="CS10" s="353"/>
      <c r="CT10" s="353"/>
      <c r="CU10" s="353"/>
      <c r="CV10" s="353"/>
      <c r="CW10" s="353"/>
      <c r="CX10" s="353"/>
      <c r="CY10" s="353"/>
      <c r="CZ10" s="353"/>
      <c r="DA10" s="353"/>
      <c r="DB10" s="353"/>
      <c r="DC10" s="353"/>
      <c r="DD10" s="353"/>
      <c r="DE10" s="353"/>
    </row>
    <row r="11" spans="1:109" s="253" customFormat="1" ht="13.2" x14ac:dyDescent="0.2">
      <c r="A11" s="353"/>
      <c r="B11" s="353"/>
      <c r="C11" s="353"/>
      <c r="D11" s="353"/>
      <c r="E11" s="353"/>
      <c r="F11" s="353"/>
      <c r="G11" s="353"/>
      <c r="H11" s="353"/>
      <c r="I11" s="353"/>
      <c r="J11" s="353"/>
      <c r="K11" s="353"/>
      <c r="L11" s="353"/>
      <c r="M11" s="353"/>
      <c r="N11" s="353"/>
      <c r="O11" s="353"/>
      <c r="P11" s="353"/>
      <c r="Q11" s="353"/>
      <c r="R11" s="353"/>
      <c r="S11" s="353"/>
      <c r="T11" s="353"/>
      <c r="U11" s="353"/>
      <c r="V11" s="353"/>
      <c r="W11" s="353"/>
      <c r="X11" s="353"/>
      <c r="Y11" s="353"/>
      <c r="Z11" s="353"/>
      <c r="AA11" s="353"/>
      <c r="AB11" s="353"/>
      <c r="AC11" s="353"/>
      <c r="AD11" s="353"/>
      <c r="AE11" s="353"/>
      <c r="AF11" s="353"/>
      <c r="AG11" s="353"/>
      <c r="AH11" s="353"/>
      <c r="AI11" s="353"/>
      <c r="AJ11" s="353"/>
      <c r="AK11" s="353"/>
      <c r="AL11" s="353"/>
      <c r="AM11" s="353"/>
      <c r="AN11" s="353"/>
      <c r="AO11" s="353"/>
      <c r="AP11" s="353"/>
      <c r="AQ11" s="353"/>
      <c r="AR11" s="353"/>
      <c r="AS11" s="353"/>
      <c r="AT11" s="353"/>
      <c r="AU11" s="353"/>
      <c r="AV11" s="353"/>
      <c r="AW11" s="353"/>
      <c r="AX11" s="353"/>
      <c r="AY11" s="353"/>
      <c r="AZ11" s="353"/>
      <c r="BA11" s="353"/>
      <c r="BB11" s="353"/>
      <c r="BC11" s="353"/>
      <c r="BD11" s="353"/>
      <c r="BE11" s="353"/>
      <c r="BF11" s="353"/>
      <c r="BG11" s="353"/>
      <c r="BH11" s="353"/>
      <c r="BI11" s="353"/>
      <c r="BJ11" s="353"/>
      <c r="BK11" s="353"/>
      <c r="BL11" s="353"/>
      <c r="BM11" s="353"/>
      <c r="BN11" s="353"/>
      <c r="BO11" s="353"/>
      <c r="BP11" s="353"/>
      <c r="BQ11" s="353"/>
      <c r="BR11" s="353"/>
      <c r="BS11" s="353"/>
      <c r="BT11" s="353"/>
      <c r="BU11" s="353"/>
      <c r="BV11" s="353"/>
      <c r="BW11" s="353"/>
      <c r="BX11" s="353"/>
      <c r="BY11" s="353"/>
      <c r="BZ11" s="353"/>
      <c r="CA11" s="353"/>
      <c r="CB11" s="353"/>
      <c r="CC11" s="353"/>
      <c r="CD11" s="353"/>
      <c r="CE11" s="353"/>
      <c r="CF11" s="353"/>
      <c r="CG11" s="353"/>
      <c r="CH11" s="353"/>
      <c r="CI11" s="353"/>
      <c r="CJ11" s="353"/>
      <c r="CK11" s="353"/>
      <c r="CL11" s="353"/>
      <c r="CM11" s="353"/>
      <c r="CN11" s="353"/>
      <c r="CO11" s="353"/>
      <c r="CP11" s="353"/>
      <c r="CQ11" s="353"/>
      <c r="CR11" s="353"/>
      <c r="CS11" s="353"/>
      <c r="CT11" s="353"/>
      <c r="CU11" s="353"/>
      <c r="CV11" s="353"/>
      <c r="CW11" s="353"/>
      <c r="CX11" s="353"/>
      <c r="CY11" s="353"/>
      <c r="CZ11" s="353"/>
      <c r="DA11" s="353"/>
      <c r="DB11" s="353"/>
      <c r="DC11" s="353"/>
      <c r="DD11" s="353"/>
      <c r="DE11" s="353"/>
    </row>
    <row r="12" spans="1:109" s="253" customFormat="1" ht="13.2" x14ac:dyDescent="0.2">
      <c r="A12" s="353"/>
      <c r="B12" s="353"/>
      <c r="C12" s="353"/>
      <c r="D12" s="353"/>
      <c r="E12" s="353"/>
      <c r="F12" s="353"/>
      <c r="G12" s="353"/>
      <c r="H12" s="353"/>
      <c r="I12" s="353"/>
      <c r="J12" s="353"/>
      <c r="K12" s="353"/>
      <c r="L12" s="353"/>
      <c r="M12" s="353"/>
      <c r="N12" s="353"/>
      <c r="O12" s="353"/>
      <c r="P12" s="353"/>
      <c r="Q12" s="353"/>
      <c r="R12" s="353"/>
      <c r="S12" s="353"/>
      <c r="T12" s="353"/>
      <c r="U12" s="353"/>
      <c r="V12" s="353"/>
      <c r="W12" s="353"/>
      <c r="X12" s="353"/>
      <c r="Y12" s="353"/>
      <c r="Z12" s="353"/>
      <c r="AA12" s="353"/>
      <c r="AB12" s="353"/>
      <c r="AC12" s="353"/>
      <c r="AD12" s="353"/>
      <c r="AE12" s="353"/>
      <c r="AF12" s="353"/>
      <c r="AG12" s="353"/>
      <c r="AH12" s="353"/>
      <c r="AI12" s="353"/>
      <c r="AJ12" s="353"/>
      <c r="AK12" s="353"/>
      <c r="AL12" s="353"/>
      <c r="AM12" s="353"/>
      <c r="AN12" s="353"/>
      <c r="AO12" s="353"/>
      <c r="AP12" s="353"/>
      <c r="AQ12" s="353"/>
      <c r="AR12" s="353"/>
      <c r="AS12" s="353"/>
      <c r="AT12" s="353"/>
      <c r="AU12" s="353"/>
      <c r="AV12" s="353"/>
      <c r="AW12" s="353"/>
      <c r="AX12" s="353"/>
      <c r="AY12" s="353"/>
      <c r="AZ12" s="353"/>
      <c r="BA12" s="353"/>
      <c r="BB12" s="353"/>
      <c r="BC12" s="353"/>
      <c r="BD12" s="353"/>
      <c r="BE12" s="353"/>
      <c r="BF12" s="353"/>
      <c r="BG12" s="353"/>
      <c r="BH12" s="353"/>
      <c r="BI12" s="353"/>
      <c r="BJ12" s="353"/>
      <c r="BK12" s="353"/>
      <c r="BL12" s="353"/>
      <c r="BM12" s="353"/>
      <c r="BN12" s="353"/>
      <c r="BO12" s="353"/>
      <c r="BP12" s="353"/>
      <c r="BQ12" s="353"/>
      <c r="BR12" s="353"/>
      <c r="BS12" s="353"/>
      <c r="BT12" s="353"/>
      <c r="BU12" s="353"/>
      <c r="BV12" s="353"/>
      <c r="BW12" s="353"/>
      <c r="BX12" s="353"/>
      <c r="BY12" s="353"/>
      <c r="BZ12" s="353"/>
      <c r="CA12" s="353"/>
      <c r="CB12" s="353"/>
      <c r="CC12" s="353"/>
      <c r="CD12" s="353"/>
      <c r="CE12" s="353"/>
      <c r="CF12" s="353"/>
      <c r="CG12" s="353"/>
      <c r="CH12" s="353"/>
      <c r="CI12" s="353"/>
      <c r="CJ12" s="353"/>
      <c r="CK12" s="353"/>
      <c r="CL12" s="353"/>
      <c r="CM12" s="353"/>
      <c r="CN12" s="353"/>
      <c r="CO12" s="353"/>
      <c r="CP12" s="353"/>
      <c r="CQ12" s="353"/>
      <c r="CR12" s="353"/>
      <c r="CS12" s="353"/>
      <c r="CT12" s="353"/>
      <c r="CU12" s="353"/>
      <c r="CV12" s="353"/>
      <c r="CW12" s="353"/>
      <c r="CX12" s="353"/>
      <c r="CY12" s="353"/>
      <c r="CZ12" s="353"/>
      <c r="DA12" s="353"/>
      <c r="DB12" s="353"/>
      <c r="DC12" s="353"/>
      <c r="DD12" s="353"/>
      <c r="DE12" s="353"/>
    </row>
    <row r="13" spans="1:109" s="253" customFormat="1" ht="13.2" x14ac:dyDescent="0.2">
      <c r="A13" s="353"/>
      <c r="B13" s="353"/>
      <c r="C13" s="353"/>
      <c r="D13" s="353"/>
      <c r="E13" s="353"/>
      <c r="F13" s="353"/>
      <c r="G13" s="353"/>
      <c r="H13" s="353"/>
      <c r="I13" s="353"/>
      <c r="J13" s="353"/>
      <c r="K13" s="353"/>
      <c r="L13" s="353"/>
      <c r="M13" s="353"/>
      <c r="N13" s="353"/>
      <c r="O13" s="353"/>
      <c r="P13" s="353"/>
      <c r="Q13" s="353"/>
      <c r="R13" s="353"/>
      <c r="S13" s="353"/>
      <c r="T13" s="353"/>
      <c r="U13" s="353"/>
      <c r="V13" s="353"/>
      <c r="W13" s="353"/>
      <c r="X13" s="353"/>
      <c r="Y13" s="353"/>
      <c r="Z13" s="353"/>
      <c r="AA13" s="353"/>
      <c r="AB13" s="353"/>
      <c r="AC13" s="353"/>
      <c r="AD13" s="353"/>
      <c r="AE13" s="353"/>
      <c r="AF13" s="353"/>
      <c r="AG13" s="353"/>
      <c r="AH13" s="353"/>
      <c r="AI13" s="353"/>
      <c r="AJ13" s="353"/>
      <c r="AK13" s="353"/>
      <c r="AL13" s="353"/>
      <c r="AM13" s="353"/>
      <c r="AN13" s="353"/>
      <c r="AO13" s="353"/>
      <c r="AP13" s="353"/>
      <c r="AQ13" s="353"/>
      <c r="AR13" s="353"/>
      <c r="AS13" s="353"/>
      <c r="AT13" s="353"/>
      <c r="AU13" s="353"/>
      <c r="AV13" s="353"/>
      <c r="AW13" s="353"/>
      <c r="AX13" s="353"/>
      <c r="AY13" s="353"/>
      <c r="AZ13" s="353"/>
      <c r="BA13" s="353"/>
      <c r="BB13" s="353"/>
      <c r="BC13" s="353"/>
      <c r="BD13" s="353"/>
      <c r="BE13" s="353"/>
      <c r="BF13" s="353"/>
      <c r="BG13" s="353"/>
      <c r="BH13" s="353"/>
      <c r="BI13" s="353"/>
      <c r="BJ13" s="353"/>
      <c r="BK13" s="353"/>
      <c r="BL13" s="353"/>
      <c r="BM13" s="353"/>
      <c r="BN13" s="353"/>
      <c r="BO13" s="353"/>
      <c r="BP13" s="353"/>
      <c r="BQ13" s="353"/>
      <c r="BR13" s="353"/>
      <c r="BS13" s="353"/>
      <c r="BT13" s="353"/>
      <c r="BU13" s="353"/>
      <c r="BV13" s="353"/>
      <c r="BW13" s="353"/>
      <c r="BX13" s="353"/>
      <c r="BY13" s="353"/>
      <c r="BZ13" s="353"/>
      <c r="CA13" s="353"/>
      <c r="CB13" s="353"/>
      <c r="CC13" s="353"/>
      <c r="CD13" s="353"/>
      <c r="CE13" s="353"/>
      <c r="CF13" s="353"/>
      <c r="CG13" s="353"/>
      <c r="CH13" s="353"/>
      <c r="CI13" s="353"/>
      <c r="CJ13" s="353"/>
      <c r="CK13" s="353"/>
      <c r="CL13" s="353"/>
      <c r="CM13" s="353"/>
      <c r="CN13" s="353"/>
      <c r="CO13" s="353"/>
      <c r="CP13" s="353"/>
      <c r="CQ13" s="353"/>
      <c r="CR13" s="353"/>
      <c r="CS13" s="353"/>
      <c r="CT13" s="353"/>
      <c r="CU13" s="353"/>
      <c r="CV13" s="353"/>
      <c r="CW13" s="353"/>
      <c r="CX13" s="353"/>
      <c r="CY13" s="353"/>
      <c r="CZ13" s="353"/>
      <c r="DA13" s="353"/>
      <c r="DB13" s="353"/>
      <c r="DC13" s="353"/>
      <c r="DD13" s="353"/>
      <c r="DE13" s="353"/>
    </row>
    <row r="14" spans="1:109" s="253" customFormat="1" ht="13.2" x14ac:dyDescent="0.2">
      <c r="A14" s="353"/>
      <c r="B14" s="353"/>
      <c r="C14" s="353"/>
      <c r="D14" s="353"/>
      <c r="E14" s="353"/>
      <c r="F14" s="353"/>
      <c r="G14" s="353"/>
      <c r="H14" s="353"/>
      <c r="I14" s="353"/>
      <c r="J14" s="353"/>
      <c r="K14" s="353"/>
      <c r="L14" s="353"/>
      <c r="M14" s="353"/>
      <c r="N14" s="353"/>
      <c r="O14" s="353"/>
      <c r="P14" s="353"/>
      <c r="Q14" s="353"/>
      <c r="R14" s="353"/>
      <c r="S14" s="353"/>
      <c r="T14" s="353"/>
      <c r="U14" s="353"/>
      <c r="V14" s="353"/>
      <c r="W14" s="353"/>
      <c r="X14" s="353"/>
      <c r="Y14" s="353"/>
      <c r="Z14" s="353"/>
      <c r="AA14" s="353"/>
      <c r="AB14" s="353"/>
      <c r="AC14" s="353"/>
      <c r="AD14" s="353"/>
      <c r="AE14" s="353"/>
      <c r="AF14" s="353"/>
      <c r="AG14" s="353"/>
      <c r="AH14" s="353"/>
      <c r="AI14" s="353"/>
      <c r="AJ14" s="353"/>
      <c r="AK14" s="353"/>
      <c r="AL14" s="353"/>
      <c r="AM14" s="353"/>
      <c r="AN14" s="353"/>
      <c r="AO14" s="353"/>
      <c r="AP14" s="353"/>
      <c r="AQ14" s="353"/>
      <c r="AR14" s="353"/>
      <c r="AS14" s="353"/>
      <c r="AT14" s="353"/>
      <c r="AU14" s="353"/>
      <c r="AV14" s="353"/>
      <c r="AW14" s="353"/>
      <c r="AX14" s="353"/>
      <c r="AY14" s="353"/>
      <c r="AZ14" s="353"/>
      <c r="BA14" s="353"/>
      <c r="BB14" s="353"/>
      <c r="BC14" s="353"/>
      <c r="BD14" s="353"/>
      <c r="BE14" s="353"/>
      <c r="BF14" s="353"/>
      <c r="BG14" s="353"/>
      <c r="BH14" s="353"/>
      <c r="BI14" s="353"/>
      <c r="BJ14" s="353"/>
      <c r="BK14" s="353"/>
      <c r="BL14" s="353"/>
      <c r="BM14" s="353"/>
      <c r="BN14" s="353"/>
      <c r="BO14" s="353"/>
      <c r="BP14" s="353"/>
      <c r="BQ14" s="353"/>
      <c r="BR14" s="353"/>
      <c r="BS14" s="353"/>
      <c r="BT14" s="353"/>
      <c r="BU14" s="353"/>
      <c r="BV14" s="353"/>
      <c r="BW14" s="353"/>
      <c r="BX14" s="353"/>
      <c r="BY14" s="353"/>
      <c r="BZ14" s="353"/>
      <c r="CA14" s="353"/>
      <c r="CB14" s="353"/>
      <c r="CC14" s="353"/>
      <c r="CD14" s="353"/>
      <c r="CE14" s="353"/>
      <c r="CF14" s="353"/>
      <c r="CG14" s="353"/>
      <c r="CH14" s="353"/>
      <c r="CI14" s="353"/>
      <c r="CJ14" s="353"/>
      <c r="CK14" s="353"/>
      <c r="CL14" s="353"/>
      <c r="CM14" s="353"/>
      <c r="CN14" s="353"/>
      <c r="CO14" s="353"/>
      <c r="CP14" s="353"/>
      <c r="CQ14" s="353"/>
      <c r="CR14" s="353"/>
      <c r="CS14" s="353"/>
      <c r="CT14" s="353"/>
      <c r="CU14" s="353"/>
      <c r="CV14" s="353"/>
      <c r="CW14" s="353"/>
      <c r="CX14" s="353"/>
      <c r="CY14" s="353"/>
      <c r="CZ14" s="353"/>
      <c r="DA14" s="353"/>
      <c r="DB14" s="353"/>
      <c r="DC14" s="353"/>
      <c r="DD14" s="353"/>
      <c r="DE14" s="353"/>
    </row>
    <row r="15" spans="1:109" s="253" customFormat="1" ht="13.2" x14ac:dyDescent="0.2">
      <c r="A15" s="255"/>
      <c r="B15" s="353"/>
      <c r="C15" s="353"/>
      <c r="D15" s="353"/>
      <c r="E15" s="353"/>
      <c r="F15" s="353"/>
      <c r="G15" s="353"/>
      <c r="H15" s="353"/>
      <c r="I15" s="353"/>
      <c r="J15" s="353"/>
      <c r="K15" s="353"/>
      <c r="L15" s="353"/>
      <c r="M15" s="353"/>
      <c r="N15" s="353"/>
      <c r="O15" s="353"/>
      <c r="P15" s="353"/>
      <c r="Q15" s="353"/>
      <c r="R15" s="353"/>
      <c r="S15" s="353"/>
      <c r="T15" s="353"/>
      <c r="U15" s="353"/>
      <c r="V15" s="353"/>
      <c r="W15" s="353"/>
      <c r="X15" s="353"/>
      <c r="Y15" s="353"/>
      <c r="Z15" s="353"/>
      <c r="AA15" s="353"/>
      <c r="AB15" s="353"/>
      <c r="AC15" s="353"/>
      <c r="AD15" s="353"/>
      <c r="AE15" s="353"/>
      <c r="AF15" s="353"/>
      <c r="AG15" s="353"/>
      <c r="AH15" s="353"/>
      <c r="AI15" s="353"/>
      <c r="AJ15" s="353"/>
      <c r="AK15" s="353"/>
      <c r="AL15" s="353"/>
      <c r="AM15" s="353"/>
      <c r="AN15" s="353"/>
      <c r="AO15" s="353"/>
      <c r="AP15" s="353"/>
      <c r="AQ15" s="353"/>
      <c r="AR15" s="353"/>
      <c r="AS15" s="353"/>
      <c r="AT15" s="353"/>
      <c r="AU15" s="353"/>
      <c r="AV15" s="353"/>
      <c r="AW15" s="353"/>
      <c r="AX15" s="353"/>
      <c r="AY15" s="353"/>
      <c r="AZ15" s="353"/>
      <c r="BA15" s="353"/>
      <c r="BB15" s="353"/>
      <c r="BC15" s="353"/>
      <c r="BD15" s="353"/>
      <c r="BE15" s="353"/>
      <c r="BF15" s="353"/>
      <c r="BG15" s="353"/>
      <c r="BH15" s="353"/>
      <c r="BI15" s="353"/>
      <c r="BJ15" s="353"/>
      <c r="BK15" s="353"/>
      <c r="BL15" s="353"/>
      <c r="BM15" s="353"/>
      <c r="BN15" s="353"/>
      <c r="BO15" s="353"/>
      <c r="BP15" s="353"/>
      <c r="BQ15" s="353"/>
      <c r="BR15" s="353"/>
      <c r="BS15" s="353"/>
      <c r="BT15" s="353"/>
      <c r="BU15" s="353"/>
      <c r="BV15" s="353"/>
      <c r="BW15" s="353"/>
      <c r="BX15" s="353"/>
      <c r="BY15" s="353"/>
      <c r="BZ15" s="353"/>
      <c r="CA15" s="353"/>
      <c r="CB15" s="353"/>
      <c r="CC15" s="353"/>
      <c r="CD15" s="353"/>
      <c r="CE15" s="353"/>
      <c r="CF15" s="353"/>
      <c r="CG15" s="353"/>
      <c r="CH15" s="353"/>
      <c r="CI15" s="353"/>
      <c r="CJ15" s="353"/>
      <c r="CK15" s="353"/>
      <c r="CL15" s="353"/>
      <c r="CM15" s="353"/>
      <c r="CN15" s="353"/>
      <c r="CO15" s="353"/>
      <c r="CP15" s="353"/>
      <c r="CQ15" s="353"/>
      <c r="CR15" s="353"/>
      <c r="CS15" s="353"/>
      <c r="CT15" s="353"/>
      <c r="CU15" s="353"/>
      <c r="CV15" s="353"/>
      <c r="CW15" s="353"/>
      <c r="CX15" s="353"/>
      <c r="CY15" s="353"/>
      <c r="CZ15" s="353"/>
      <c r="DA15" s="353"/>
      <c r="DB15" s="353"/>
      <c r="DC15" s="353"/>
      <c r="DD15" s="353"/>
      <c r="DE15" s="353"/>
    </row>
    <row r="16" spans="1:109" s="253" customFormat="1" ht="13.2" x14ac:dyDescent="0.2">
      <c r="A16" s="255"/>
      <c r="B16" s="353"/>
      <c r="C16" s="353"/>
      <c r="D16" s="353"/>
      <c r="E16" s="353"/>
      <c r="F16" s="353"/>
      <c r="G16" s="353"/>
      <c r="H16" s="353"/>
      <c r="I16" s="353"/>
      <c r="J16" s="353"/>
      <c r="K16" s="353"/>
      <c r="L16" s="353"/>
      <c r="M16" s="353"/>
      <c r="N16" s="353"/>
      <c r="O16" s="353"/>
      <c r="P16" s="353"/>
      <c r="Q16" s="353"/>
      <c r="R16" s="353"/>
      <c r="S16" s="353"/>
      <c r="T16" s="353"/>
      <c r="U16" s="353"/>
      <c r="V16" s="353"/>
      <c r="W16" s="353"/>
      <c r="X16" s="353"/>
      <c r="Y16" s="353"/>
      <c r="Z16" s="353"/>
      <c r="AA16" s="353"/>
      <c r="AB16" s="353"/>
      <c r="AC16" s="353"/>
      <c r="AD16" s="353"/>
      <c r="AE16" s="353"/>
      <c r="AF16" s="353"/>
      <c r="AG16" s="353"/>
      <c r="AH16" s="353"/>
      <c r="AI16" s="353"/>
      <c r="AJ16" s="353"/>
      <c r="AK16" s="353"/>
      <c r="AL16" s="353"/>
      <c r="AM16" s="353"/>
      <c r="AN16" s="353"/>
      <c r="AO16" s="353"/>
      <c r="AP16" s="353"/>
      <c r="AQ16" s="353"/>
      <c r="AR16" s="353"/>
      <c r="AS16" s="353"/>
      <c r="AT16" s="353"/>
      <c r="AU16" s="353"/>
      <c r="AV16" s="353"/>
      <c r="AW16" s="353"/>
      <c r="AX16" s="353"/>
      <c r="AY16" s="353"/>
      <c r="AZ16" s="353"/>
      <c r="BA16" s="353"/>
      <c r="BB16" s="353"/>
      <c r="BC16" s="353"/>
      <c r="BD16" s="353"/>
      <c r="BE16" s="353"/>
      <c r="BF16" s="353"/>
      <c r="BG16" s="353"/>
      <c r="BH16" s="353"/>
      <c r="BI16" s="353"/>
      <c r="BJ16" s="353"/>
      <c r="BK16" s="353"/>
      <c r="BL16" s="353"/>
      <c r="BM16" s="353"/>
      <c r="BN16" s="353"/>
      <c r="BO16" s="353"/>
      <c r="BP16" s="353"/>
      <c r="BQ16" s="353"/>
      <c r="BR16" s="353"/>
      <c r="BS16" s="353"/>
      <c r="BT16" s="353"/>
      <c r="BU16" s="353"/>
      <c r="BV16" s="353"/>
      <c r="BW16" s="353"/>
      <c r="BX16" s="353"/>
      <c r="BY16" s="353"/>
      <c r="BZ16" s="353"/>
      <c r="CA16" s="353"/>
      <c r="CB16" s="353"/>
      <c r="CC16" s="353"/>
      <c r="CD16" s="353"/>
      <c r="CE16" s="353"/>
      <c r="CF16" s="353"/>
      <c r="CG16" s="353"/>
      <c r="CH16" s="353"/>
      <c r="CI16" s="353"/>
      <c r="CJ16" s="353"/>
      <c r="CK16" s="353"/>
      <c r="CL16" s="353"/>
      <c r="CM16" s="353"/>
      <c r="CN16" s="353"/>
      <c r="CO16" s="353"/>
      <c r="CP16" s="353"/>
      <c r="CQ16" s="353"/>
      <c r="CR16" s="353"/>
      <c r="CS16" s="353"/>
      <c r="CT16" s="353"/>
      <c r="CU16" s="353"/>
      <c r="CV16" s="353"/>
      <c r="CW16" s="353"/>
      <c r="CX16" s="353"/>
      <c r="CY16" s="353"/>
      <c r="CZ16" s="353"/>
      <c r="DA16" s="353"/>
      <c r="DB16" s="353"/>
      <c r="DC16" s="353"/>
      <c r="DD16" s="353"/>
      <c r="DE16" s="353"/>
    </row>
    <row r="17" spans="1:109" s="253" customFormat="1" ht="13.2" x14ac:dyDescent="0.2">
      <c r="A17" s="255"/>
      <c r="B17" s="353"/>
      <c r="C17" s="353"/>
      <c r="D17" s="353"/>
      <c r="E17" s="353"/>
      <c r="F17" s="353"/>
      <c r="G17" s="353"/>
      <c r="H17" s="353"/>
      <c r="I17" s="353"/>
      <c r="J17" s="353"/>
      <c r="K17" s="353"/>
      <c r="L17" s="353"/>
      <c r="M17" s="353"/>
      <c r="N17" s="353"/>
      <c r="O17" s="353"/>
      <c r="P17" s="353"/>
      <c r="Q17" s="353"/>
      <c r="R17" s="353"/>
      <c r="S17" s="353"/>
      <c r="T17" s="353"/>
      <c r="U17" s="353"/>
      <c r="V17" s="353"/>
      <c r="W17" s="353"/>
      <c r="X17" s="353"/>
      <c r="Y17" s="353"/>
      <c r="Z17" s="353"/>
      <c r="AA17" s="353"/>
      <c r="AB17" s="353"/>
      <c r="AC17" s="353"/>
      <c r="AD17" s="353"/>
      <c r="AE17" s="353"/>
      <c r="AF17" s="353"/>
      <c r="AG17" s="353"/>
      <c r="AH17" s="353"/>
      <c r="AI17" s="353"/>
      <c r="AJ17" s="353"/>
      <c r="AK17" s="353"/>
      <c r="AL17" s="353"/>
      <c r="AM17" s="353"/>
      <c r="AN17" s="353"/>
      <c r="AO17" s="353"/>
      <c r="AP17" s="353"/>
      <c r="AQ17" s="353"/>
      <c r="AR17" s="353"/>
      <c r="AS17" s="353"/>
      <c r="AT17" s="353"/>
      <c r="AU17" s="353"/>
      <c r="AV17" s="353"/>
      <c r="AW17" s="353"/>
      <c r="AX17" s="353"/>
      <c r="AY17" s="353"/>
      <c r="AZ17" s="353"/>
      <c r="BA17" s="353"/>
      <c r="BB17" s="353"/>
      <c r="BC17" s="353"/>
      <c r="BD17" s="353"/>
      <c r="BE17" s="353"/>
      <c r="BF17" s="353"/>
      <c r="BG17" s="353"/>
      <c r="BH17" s="353"/>
      <c r="BI17" s="353"/>
      <c r="BJ17" s="353"/>
      <c r="BK17" s="353"/>
      <c r="BL17" s="353"/>
      <c r="BM17" s="353"/>
      <c r="BN17" s="353"/>
      <c r="BO17" s="353"/>
      <c r="BP17" s="353"/>
      <c r="BQ17" s="353"/>
      <c r="BR17" s="353"/>
      <c r="BS17" s="353"/>
      <c r="BT17" s="353"/>
      <c r="BU17" s="353"/>
      <c r="BV17" s="353"/>
      <c r="BW17" s="353"/>
      <c r="BX17" s="353"/>
      <c r="BY17" s="353"/>
      <c r="BZ17" s="353"/>
      <c r="CA17" s="353"/>
      <c r="CB17" s="353"/>
      <c r="CC17" s="353"/>
      <c r="CD17" s="353"/>
      <c r="CE17" s="353"/>
      <c r="CF17" s="353"/>
      <c r="CG17" s="353"/>
      <c r="CH17" s="353"/>
      <c r="CI17" s="353"/>
      <c r="CJ17" s="353"/>
      <c r="CK17" s="353"/>
      <c r="CL17" s="353"/>
      <c r="CM17" s="353"/>
      <c r="CN17" s="353"/>
      <c r="CO17" s="353"/>
      <c r="CP17" s="353"/>
      <c r="CQ17" s="353"/>
      <c r="CR17" s="353"/>
      <c r="CS17" s="353"/>
      <c r="CT17" s="353"/>
      <c r="CU17" s="353"/>
      <c r="CV17" s="353"/>
      <c r="CW17" s="353"/>
      <c r="CX17" s="353"/>
      <c r="CY17" s="353"/>
      <c r="CZ17" s="353"/>
      <c r="DA17" s="353"/>
      <c r="DB17" s="353"/>
      <c r="DC17" s="353"/>
      <c r="DD17" s="353"/>
      <c r="DE17" s="353"/>
    </row>
    <row r="18" spans="1:109" s="253" customFormat="1" ht="13.2" x14ac:dyDescent="0.2">
      <c r="A18" s="255"/>
      <c r="B18" s="353"/>
      <c r="C18" s="353"/>
      <c r="D18" s="353"/>
      <c r="E18" s="353"/>
      <c r="F18" s="353"/>
      <c r="G18" s="353"/>
      <c r="H18" s="353"/>
      <c r="I18" s="353"/>
      <c r="J18" s="353"/>
      <c r="K18" s="353"/>
      <c r="L18" s="353"/>
      <c r="M18" s="353"/>
      <c r="N18" s="353"/>
      <c r="O18" s="353"/>
      <c r="P18" s="353"/>
      <c r="Q18" s="353"/>
      <c r="R18" s="353"/>
      <c r="S18" s="353"/>
      <c r="T18" s="353"/>
      <c r="U18" s="353"/>
      <c r="V18" s="353"/>
      <c r="W18" s="353"/>
      <c r="X18" s="353"/>
      <c r="Y18" s="353"/>
      <c r="Z18" s="353"/>
      <c r="AA18" s="353"/>
      <c r="AB18" s="353"/>
      <c r="AC18" s="353"/>
      <c r="AD18" s="353"/>
      <c r="AE18" s="353"/>
      <c r="AF18" s="353"/>
      <c r="AG18" s="353"/>
      <c r="AH18" s="353"/>
      <c r="AI18" s="353"/>
      <c r="AJ18" s="353"/>
      <c r="AK18" s="353"/>
      <c r="AL18" s="353"/>
      <c r="AM18" s="353"/>
      <c r="AN18" s="353"/>
      <c r="AO18" s="353"/>
      <c r="AP18" s="353"/>
      <c r="AQ18" s="353"/>
      <c r="AR18" s="353"/>
      <c r="AS18" s="353"/>
      <c r="AT18" s="353"/>
      <c r="AU18" s="353"/>
      <c r="AV18" s="353"/>
      <c r="AW18" s="353"/>
      <c r="AX18" s="353"/>
      <c r="AY18" s="353"/>
      <c r="AZ18" s="353"/>
      <c r="BA18" s="353"/>
      <c r="BB18" s="353"/>
      <c r="BC18" s="353"/>
      <c r="BD18" s="353"/>
      <c r="BE18" s="353"/>
      <c r="BF18" s="353"/>
      <c r="BG18" s="353"/>
      <c r="BH18" s="353"/>
      <c r="BI18" s="353"/>
      <c r="BJ18" s="353"/>
      <c r="BK18" s="353"/>
      <c r="BL18" s="353"/>
      <c r="BM18" s="353"/>
      <c r="BN18" s="353"/>
      <c r="BO18" s="353"/>
      <c r="BP18" s="353"/>
      <c r="BQ18" s="353"/>
      <c r="BR18" s="353"/>
      <c r="BS18" s="353"/>
      <c r="BT18" s="353"/>
      <c r="BU18" s="353"/>
      <c r="BV18" s="353"/>
      <c r="BW18" s="353"/>
      <c r="BX18" s="353"/>
      <c r="BY18" s="353"/>
      <c r="BZ18" s="353"/>
      <c r="CA18" s="353"/>
      <c r="CB18" s="353"/>
      <c r="CC18" s="353"/>
      <c r="CD18" s="353"/>
      <c r="CE18" s="353"/>
      <c r="CF18" s="353"/>
      <c r="CG18" s="353"/>
      <c r="CH18" s="353"/>
      <c r="CI18" s="353"/>
      <c r="CJ18" s="353"/>
      <c r="CK18" s="353"/>
      <c r="CL18" s="353"/>
      <c r="CM18" s="353"/>
      <c r="CN18" s="353"/>
      <c r="CO18" s="353"/>
      <c r="CP18" s="353"/>
      <c r="CQ18" s="353"/>
      <c r="CR18" s="353"/>
      <c r="CS18" s="353"/>
      <c r="CT18" s="353"/>
      <c r="CU18" s="353"/>
      <c r="CV18" s="353"/>
      <c r="CW18" s="353"/>
      <c r="CX18" s="353"/>
      <c r="CY18" s="353"/>
      <c r="CZ18" s="353"/>
      <c r="DA18" s="353"/>
      <c r="DB18" s="353"/>
      <c r="DC18" s="353"/>
      <c r="DD18" s="353"/>
      <c r="DE18" s="353"/>
    </row>
    <row r="19" spans="1:109" ht="13.2" x14ac:dyDescent="0.2">
      <c r="DD19" s="255"/>
      <c r="DE19" s="255"/>
    </row>
    <row r="20" spans="1:109" ht="13.2" x14ac:dyDescent="0.2">
      <c r="DD20" s="255"/>
      <c r="DE20" s="255"/>
    </row>
    <row r="21" spans="1:109" ht="17.25" customHeight="1" x14ac:dyDescent="0.2">
      <c r="B21" s="354"/>
      <c r="C21" s="257"/>
      <c r="D21" s="257"/>
      <c r="E21" s="257"/>
      <c r="F21" s="257"/>
      <c r="G21" s="257"/>
      <c r="H21" s="257"/>
      <c r="I21" s="257"/>
      <c r="J21" s="257"/>
      <c r="K21" s="257"/>
      <c r="L21" s="257"/>
      <c r="M21" s="257"/>
      <c r="N21" s="355"/>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355"/>
      <c r="AU21" s="257"/>
      <c r="AV21" s="257"/>
      <c r="AW21" s="257"/>
      <c r="AX21" s="257"/>
      <c r="AY21" s="257"/>
      <c r="AZ21" s="257"/>
      <c r="BA21" s="257"/>
      <c r="BB21" s="257"/>
      <c r="BC21" s="257"/>
      <c r="BD21" s="257"/>
      <c r="BE21" s="257"/>
      <c r="BF21" s="355"/>
      <c r="BG21" s="257"/>
      <c r="BH21" s="257"/>
      <c r="BI21" s="257"/>
      <c r="BJ21" s="257"/>
      <c r="BK21" s="257"/>
      <c r="BL21" s="257"/>
      <c r="BM21" s="257"/>
      <c r="BN21" s="257"/>
      <c r="BO21" s="257"/>
      <c r="BP21" s="257"/>
      <c r="BQ21" s="257"/>
      <c r="BR21" s="355"/>
      <c r="BS21" s="257"/>
      <c r="BT21" s="257"/>
      <c r="BU21" s="257"/>
      <c r="BV21" s="257"/>
      <c r="BW21" s="257"/>
      <c r="BX21" s="257"/>
      <c r="BY21" s="257"/>
      <c r="BZ21" s="257"/>
      <c r="CA21" s="257"/>
      <c r="CB21" s="257"/>
      <c r="CC21" s="257"/>
      <c r="CD21" s="355"/>
      <c r="CE21" s="257"/>
      <c r="CF21" s="257"/>
      <c r="CG21" s="257"/>
      <c r="CH21" s="257"/>
      <c r="CI21" s="257"/>
      <c r="CJ21" s="257"/>
      <c r="CK21" s="257"/>
      <c r="CL21" s="257"/>
      <c r="CM21" s="257"/>
      <c r="CN21" s="257"/>
      <c r="CO21" s="257"/>
      <c r="CP21" s="355"/>
      <c r="CQ21" s="257"/>
      <c r="CR21" s="257"/>
      <c r="CS21" s="257"/>
      <c r="CT21" s="257"/>
      <c r="CU21" s="257"/>
      <c r="CV21" s="257"/>
      <c r="CW21" s="257"/>
      <c r="CX21" s="257"/>
      <c r="CY21" s="257"/>
      <c r="CZ21" s="257"/>
      <c r="DA21" s="257"/>
      <c r="DB21" s="355"/>
      <c r="DC21" s="257"/>
      <c r="DD21" s="258"/>
      <c r="DE21" s="255"/>
    </row>
    <row r="22" spans="1:109" ht="17.25" customHeight="1" x14ac:dyDescent="0.2">
      <c r="B22" s="259"/>
    </row>
    <row r="23" spans="1:109" ht="13.2" x14ac:dyDescent="0.2">
      <c r="B23" s="259"/>
    </row>
    <row r="24" spans="1:109" ht="13.2" x14ac:dyDescent="0.2">
      <c r="B24" s="259"/>
    </row>
    <row r="25" spans="1:109" ht="13.2" x14ac:dyDescent="0.2">
      <c r="B25" s="259"/>
    </row>
    <row r="26" spans="1:109" ht="13.2" x14ac:dyDescent="0.2">
      <c r="B26" s="259"/>
    </row>
    <row r="27" spans="1:109" ht="13.2" x14ac:dyDescent="0.2">
      <c r="B27" s="259"/>
    </row>
    <row r="28" spans="1:109" ht="13.2" x14ac:dyDescent="0.2">
      <c r="B28" s="259"/>
    </row>
    <row r="29" spans="1:109" ht="13.2" x14ac:dyDescent="0.2">
      <c r="B29" s="259"/>
    </row>
    <row r="30" spans="1:109" ht="13.2" x14ac:dyDescent="0.2">
      <c r="B30" s="259"/>
    </row>
    <row r="31" spans="1:109" ht="13.2" x14ac:dyDescent="0.2">
      <c r="B31" s="259"/>
    </row>
    <row r="32" spans="1:109" ht="13.2" x14ac:dyDescent="0.2">
      <c r="B32" s="259"/>
    </row>
    <row r="33" spans="2:109" ht="13.2" x14ac:dyDescent="0.2">
      <c r="B33" s="259"/>
    </row>
    <row r="34" spans="2:109" ht="13.2" x14ac:dyDescent="0.2">
      <c r="B34" s="259"/>
    </row>
    <row r="35" spans="2:109" ht="13.2" x14ac:dyDescent="0.2">
      <c r="B35" s="259"/>
    </row>
    <row r="36" spans="2:109" ht="13.2" x14ac:dyDescent="0.2">
      <c r="B36" s="259"/>
    </row>
    <row r="37" spans="2:109" ht="13.2" x14ac:dyDescent="0.2">
      <c r="B37" s="259"/>
    </row>
    <row r="38" spans="2:109" ht="13.2" x14ac:dyDescent="0.2">
      <c r="B38" s="259"/>
    </row>
    <row r="39" spans="2:109" ht="13.2" x14ac:dyDescent="0.2">
      <c r="B39" s="340"/>
      <c r="C39" s="311"/>
      <c r="D39" s="311"/>
      <c r="E39" s="311"/>
      <c r="F39" s="311"/>
      <c r="G39" s="311"/>
      <c r="H39" s="311"/>
      <c r="I39" s="311"/>
      <c r="J39" s="311"/>
      <c r="K39" s="311"/>
      <c r="L39" s="311"/>
      <c r="M39" s="311"/>
      <c r="N39" s="311"/>
      <c r="O39" s="311"/>
      <c r="P39" s="311"/>
      <c r="Q39" s="311"/>
      <c r="R39" s="311"/>
      <c r="S39" s="311"/>
      <c r="T39" s="311"/>
      <c r="U39" s="311"/>
      <c r="V39" s="311"/>
      <c r="W39" s="311"/>
      <c r="X39" s="311"/>
      <c r="Y39" s="311"/>
      <c r="Z39" s="311"/>
      <c r="AA39" s="311"/>
      <c r="AB39" s="311"/>
      <c r="AC39" s="311"/>
      <c r="AD39" s="311"/>
      <c r="AE39" s="311"/>
      <c r="AF39" s="311"/>
      <c r="AG39" s="311"/>
      <c r="AH39" s="311"/>
      <c r="AI39" s="311"/>
      <c r="AJ39" s="311"/>
      <c r="AK39" s="311"/>
      <c r="AL39" s="311"/>
      <c r="AM39" s="311"/>
      <c r="AN39" s="311"/>
      <c r="AO39" s="311"/>
      <c r="AP39" s="311"/>
      <c r="AQ39" s="311"/>
      <c r="AR39" s="311"/>
      <c r="AS39" s="311"/>
      <c r="AT39" s="311"/>
      <c r="AU39" s="311"/>
      <c r="AV39" s="311"/>
      <c r="AW39" s="311"/>
      <c r="AX39" s="311"/>
      <c r="AY39" s="311"/>
      <c r="AZ39" s="311"/>
      <c r="BA39" s="311"/>
      <c r="BB39" s="311"/>
      <c r="BC39" s="311"/>
      <c r="BD39" s="311"/>
      <c r="BE39" s="311"/>
      <c r="BF39" s="311"/>
      <c r="BG39" s="311"/>
      <c r="BH39" s="311"/>
      <c r="BI39" s="311"/>
      <c r="BJ39" s="311"/>
      <c r="BK39" s="311"/>
      <c r="BL39" s="311"/>
      <c r="BM39" s="311"/>
      <c r="BN39" s="311"/>
      <c r="BO39" s="311"/>
      <c r="BP39" s="311"/>
      <c r="BQ39" s="311"/>
      <c r="BR39" s="311"/>
      <c r="BS39" s="311"/>
      <c r="BT39" s="311"/>
      <c r="BU39" s="311"/>
      <c r="BV39" s="311"/>
      <c r="BW39" s="311"/>
      <c r="BX39" s="311"/>
      <c r="BY39" s="311"/>
      <c r="BZ39" s="311"/>
      <c r="CA39" s="311"/>
      <c r="CB39" s="311"/>
      <c r="CC39" s="311"/>
      <c r="CD39" s="311"/>
      <c r="CE39" s="311"/>
      <c r="CF39" s="311"/>
      <c r="CG39" s="311"/>
      <c r="CH39" s="311"/>
      <c r="CI39" s="311"/>
      <c r="CJ39" s="311"/>
      <c r="CK39" s="311"/>
      <c r="CL39" s="311"/>
      <c r="CM39" s="311"/>
      <c r="CN39" s="311"/>
      <c r="CO39" s="311"/>
      <c r="CP39" s="311"/>
      <c r="CQ39" s="311"/>
      <c r="CR39" s="311"/>
      <c r="CS39" s="311"/>
      <c r="CT39" s="311"/>
      <c r="CU39" s="311"/>
      <c r="CV39" s="311"/>
      <c r="CW39" s="311"/>
      <c r="CX39" s="311"/>
      <c r="CY39" s="311"/>
      <c r="CZ39" s="311"/>
      <c r="DA39" s="311"/>
      <c r="DB39" s="311"/>
      <c r="DC39" s="311"/>
      <c r="DD39" s="341"/>
    </row>
    <row r="40" spans="2:109" ht="13.2" x14ac:dyDescent="0.2">
      <c r="B40" s="356"/>
      <c r="DD40" s="356"/>
      <c r="DE40" s="255"/>
    </row>
    <row r="41" spans="2:109" ht="16.2" x14ac:dyDescent="0.2">
      <c r="B41" s="256" t="s">
        <v>585</v>
      </c>
      <c r="C41" s="257"/>
      <c r="D41" s="257"/>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57"/>
      <c r="AL41" s="257"/>
      <c r="AM41" s="257"/>
      <c r="AN41" s="257"/>
      <c r="AO41" s="257"/>
      <c r="AP41" s="257"/>
      <c r="AQ41" s="257"/>
      <c r="AR41" s="257"/>
      <c r="AS41" s="257"/>
      <c r="AT41" s="257"/>
      <c r="AU41" s="257"/>
      <c r="AV41" s="257"/>
      <c r="AW41" s="257"/>
      <c r="AX41" s="257"/>
      <c r="AY41" s="257"/>
      <c r="AZ41" s="257"/>
      <c r="BA41" s="257"/>
      <c r="BB41" s="257"/>
      <c r="BC41" s="257"/>
      <c r="BD41" s="257"/>
      <c r="BE41" s="257"/>
      <c r="BF41" s="257"/>
      <c r="BG41" s="257"/>
      <c r="BH41" s="257"/>
      <c r="BI41" s="257"/>
      <c r="BJ41" s="257"/>
      <c r="BK41" s="257"/>
      <c r="BL41" s="257"/>
      <c r="BM41" s="257"/>
      <c r="BN41" s="257"/>
      <c r="BO41" s="257"/>
      <c r="BP41" s="257"/>
      <c r="BQ41" s="257"/>
      <c r="BR41" s="257"/>
      <c r="BS41" s="257"/>
      <c r="BT41" s="257"/>
      <c r="BU41" s="257"/>
      <c r="BV41" s="257"/>
      <c r="BW41" s="257"/>
      <c r="BX41" s="257"/>
      <c r="BY41" s="257"/>
      <c r="BZ41" s="257"/>
      <c r="CA41" s="257"/>
      <c r="CB41" s="257"/>
      <c r="CC41" s="257"/>
      <c r="CD41" s="257"/>
      <c r="CE41" s="257"/>
      <c r="CF41" s="257"/>
      <c r="CG41" s="257"/>
      <c r="CH41" s="257"/>
      <c r="CI41" s="257"/>
      <c r="CJ41" s="257"/>
      <c r="CK41" s="257"/>
      <c r="CL41" s="257"/>
      <c r="CM41" s="257"/>
      <c r="CN41" s="257"/>
      <c r="CO41" s="257"/>
      <c r="CP41" s="257"/>
      <c r="CQ41" s="257"/>
      <c r="CR41" s="257"/>
      <c r="CS41" s="257"/>
      <c r="CT41" s="257"/>
      <c r="CU41" s="257"/>
      <c r="CV41" s="257"/>
      <c r="CW41" s="257"/>
      <c r="CX41" s="257"/>
      <c r="CY41" s="257"/>
      <c r="CZ41" s="257"/>
      <c r="DA41" s="257"/>
      <c r="DB41" s="257"/>
      <c r="DC41" s="257"/>
      <c r="DD41" s="258"/>
    </row>
    <row r="42" spans="2:109" ht="13.2" x14ac:dyDescent="0.2">
      <c r="B42" s="259"/>
      <c r="G42" s="357"/>
      <c r="I42" s="358"/>
      <c r="J42" s="358"/>
      <c r="K42" s="358"/>
      <c r="AM42" s="357"/>
      <c r="AN42" s="357" t="s">
        <v>586</v>
      </c>
      <c r="AP42" s="358"/>
      <c r="AQ42" s="358"/>
      <c r="AR42" s="358"/>
      <c r="AY42" s="357"/>
      <c r="BA42" s="358"/>
      <c r="BB42" s="358"/>
      <c r="BC42" s="358"/>
      <c r="BK42" s="357"/>
      <c r="BM42" s="358"/>
      <c r="BN42" s="358"/>
      <c r="BO42" s="358"/>
      <c r="BW42" s="357"/>
      <c r="BY42" s="358"/>
      <c r="BZ42" s="358"/>
      <c r="CA42" s="358"/>
      <c r="CI42" s="357"/>
      <c r="CK42" s="358"/>
      <c r="CL42" s="358"/>
      <c r="CM42" s="358"/>
      <c r="CU42" s="357"/>
      <c r="CW42" s="358"/>
      <c r="CX42" s="358"/>
      <c r="CY42" s="358"/>
    </row>
    <row r="43" spans="2:109" ht="13.5" customHeight="1" x14ac:dyDescent="0.2">
      <c r="B43" s="259"/>
      <c r="AN43" s="1231" t="s">
        <v>587</v>
      </c>
      <c r="AO43" s="1232"/>
      <c r="AP43" s="1232"/>
      <c r="AQ43" s="1232"/>
      <c r="AR43" s="1232"/>
      <c r="AS43" s="1232"/>
      <c r="AT43" s="1232"/>
      <c r="AU43" s="1232"/>
      <c r="AV43" s="1232"/>
      <c r="AW43" s="1232"/>
      <c r="AX43" s="1232"/>
      <c r="AY43" s="1232"/>
      <c r="AZ43" s="1232"/>
      <c r="BA43" s="1232"/>
      <c r="BB43" s="1232"/>
      <c r="BC43" s="1232"/>
      <c r="BD43" s="1232"/>
      <c r="BE43" s="1232"/>
      <c r="BF43" s="1232"/>
      <c r="BG43" s="1232"/>
      <c r="BH43" s="1232"/>
      <c r="BI43" s="1232"/>
      <c r="BJ43" s="1232"/>
      <c r="BK43" s="1232"/>
      <c r="BL43" s="1232"/>
      <c r="BM43" s="1232"/>
      <c r="BN43" s="1232"/>
      <c r="BO43" s="1232"/>
      <c r="BP43" s="1232"/>
      <c r="BQ43" s="1232"/>
      <c r="BR43" s="1232"/>
      <c r="BS43" s="1232"/>
      <c r="BT43" s="1232"/>
      <c r="BU43" s="1232"/>
      <c r="BV43" s="1232"/>
      <c r="BW43" s="1232"/>
      <c r="BX43" s="1232"/>
      <c r="BY43" s="1232"/>
      <c r="BZ43" s="1232"/>
      <c r="CA43" s="1232"/>
      <c r="CB43" s="1232"/>
      <c r="CC43" s="1232"/>
      <c r="CD43" s="1232"/>
      <c r="CE43" s="1232"/>
      <c r="CF43" s="1232"/>
      <c r="CG43" s="1232"/>
      <c r="CH43" s="1232"/>
      <c r="CI43" s="1232"/>
      <c r="CJ43" s="1232"/>
      <c r="CK43" s="1232"/>
      <c r="CL43" s="1232"/>
      <c r="CM43" s="1232"/>
      <c r="CN43" s="1232"/>
      <c r="CO43" s="1232"/>
      <c r="CP43" s="1232"/>
      <c r="CQ43" s="1232"/>
      <c r="CR43" s="1232"/>
      <c r="CS43" s="1232"/>
      <c r="CT43" s="1232"/>
      <c r="CU43" s="1232"/>
      <c r="CV43" s="1232"/>
      <c r="CW43" s="1232"/>
      <c r="CX43" s="1232"/>
      <c r="CY43" s="1232"/>
      <c r="CZ43" s="1232"/>
      <c r="DA43" s="1232"/>
      <c r="DB43" s="1232"/>
      <c r="DC43" s="1233"/>
    </row>
    <row r="44" spans="2:109" ht="13.2" x14ac:dyDescent="0.2">
      <c r="B44" s="259"/>
      <c r="AN44" s="1234"/>
      <c r="AO44" s="1235"/>
      <c r="AP44" s="1235"/>
      <c r="AQ44" s="1235"/>
      <c r="AR44" s="1235"/>
      <c r="AS44" s="1235"/>
      <c r="AT44" s="1235"/>
      <c r="AU44" s="1235"/>
      <c r="AV44" s="1235"/>
      <c r="AW44" s="1235"/>
      <c r="AX44" s="1235"/>
      <c r="AY44" s="1235"/>
      <c r="AZ44" s="1235"/>
      <c r="BA44" s="1235"/>
      <c r="BB44" s="1235"/>
      <c r="BC44" s="1235"/>
      <c r="BD44" s="1235"/>
      <c r="BE44" s="1235"/>
      <c r="BF44" s="1235"/>
      <c r="BG44" s="1235"/>
      <c r="BH44" s="1235"/>
      <c r="BI44" s="1235"/>
      <c r="BJ44" s="1235"/>
      <c r="BK44" s="1235"/>
      <c r="BL44" s="1235"/>
      <c r="BM44" s="1235"/>
      <c r="BN44" s="1235"/>
      <c r="BO44" s="1235"/>
      <c r="BP44" s="1235"/>
      <c r="BQ44" s="1235"/>
      <c r="BR44" s="1235"/>
      <c r="BS44" s="1235"/>
      <c r="BT44" s="1235"/>
      <c r="BU44" s="1235"/>
      <c r="BV44" s="1235"/>
      <c r="BW44" s="1235"/>
      <c r="BX44" s="1235"/>
      <c r="BY44" s="1235"/>
      <c r="BZ44" s="1235"/>
      <c r="CA44" s="1235"/>
      <c r="CB44" s="1235"/>
      <c r="CC44" s="1235"/>
      <c r="CD44" s="1235"/>
      <c r="CE44" s="1235"/>
      <c r="CF44" s="1235"/>
      <c r="CG44" s="1235"/>
      <c r="CH44" s="1235"/>
      <c r="CI44" s="1235"/>
      <c r="CJ44" s="1235"/>
      <c r="CK44" s="1235"/>
      <c r="CL44" s="1235"/>
      <c r="CM44" s="1235"/>
      <c r="CN44" s="1235"/>
      <c r="CO44" s="1235"/>
      <c r="CP44" s="1235"/>
      <c r="CQ44" s="1235"/>
      <c r="CR44" s="1235"/>
      <c r="CS44" s="1235"/>
      <c r="CT44" s="1235"/>
      <c r="CU44" s="1235"/>
      <c r="CV44" s="1235"/>
      <c r="CW44" s="1235"/>
      <c r="CX44" s="1235"/>
      <c r="CY44" s="1235"/>
      <c r="CZ44" s="1235"/>
      <c r="DA44" s="1235"/>
      <c r="DB44" s="1235"/>
      <c r="DC44" s="1236"/>
    </row>
    <row r="45" spans="2:109" ht="13.2" x14ac:dyDescent="0.2">
      <c r="B45" s="259"/>
      <c r="AN45" s="1234"/>
      <c r="AO45" s="1235"/>
      <c r="AP45" s="1235"/>
      <c r="AQ45" s="1235"/>
      <c r="AR45" s="1235"/>
      <c r="AS45" s="1235"/>
      <c r="AT45" s="1235"/>
      <c r="AU45" s="1235"/>
      <c r="AV45" s="1235"/>
      <c r="AW45" s="1235"/>
      <c r="AX45" s="1235"/>
      <c r="AY45" s="1235"/>
      <c r="AZ45" s="1235"/>
      <c r="BA45" s="1235"/>
      <c r="BB45" s="1235"/>
      <c r="BC45" s="1235"/>
      <c r="BD45" s="1235"/>
      <c r="BE45" s="1235"/>
      <c r="BF45" s="1235"/>
      <c r="BG45" s="1235"/>
      <c r="BH45" s="1235"/>
      <c r="BI45" s="1235"/>
      <c r="BJ45" s="1235"/>
      <c r="BK45" s="1235"/>
      <c r="BL45" s="1235"/>
      <c r="BM45" s="1235"/>
      <c r="BN45" s="1235"/>
      <c r="BO45" s="1235"/>
      <c r="BP45" s="1235"/>
      <c r="BQ45" s="1235"/>
      <c r="BR45" s="1235"/>
      <c r="BS45" s="1235"/>
      <c r="BT45" s="1235"/>
      <c r="BU45" s="1235"/>
      <c r="BV45" s="1235"/>
      <c r="BW45" s="1235"/>
      <c r="BX45" s="1235"/>
      <c r="BY45" s="1235"/>
      <c r="BZ45" s="1235"/>
      <c r="CA45" s="1235"/>
      <c r="CB45" s="1235"/>
      <c r="CC45" s="1235"/>
      <c r="CD45" s="1235"/>
      <c r="CE45" s="1235"/>
      <c r="CF45" s="1235"/>
      <c r="CG45" s="1235"/>
      <c r="CH45" s="1235"/>
      <c r="CI45" s="1235"/>
      <c r="CJ45" s="1235"/>
      <c r="CK45" s="1235"/>
      <c r="CL45" s="1235"/>
      <c r="CM45" s="1235"/>
      <c r="CN45" s="1235"/>
      <c r="CO45" s="1235"/>
      <c r="CP45" s="1235"/>
      <c r="CQ45" s="1235"/>
      <c r="CR45" s="1235"/>
      <c r="CS45" s="1235"/>
      <c r="CT45" s="1235"/>
      <c r="CU45" s="1235"/>
      <c r="CV45" s="1235"/>
      <c r="CW45" s="1235"/>
      <c r="CX45" s="1235"/>
      <c r="CY45" s="1235"/>
      <c r="CZ45" s="1235"/>
      <c r="DA45" s="1235"/>
      <c r="DB45" s="1235"/>
      <c r="DC45" s="1236"/>
    </row>
    <row r="46" spans="2:109" ht="13.2" x14ac:dyDescent="0.2">
      <c r="B46" s="259"/>
      <c r="AN46" s="1234"/>
      <c r="AO46" s="1235"/>
      <c r="AP46" s="1235"/>
      <c r="AQ46" s="1235"/>
      <c r="AR46" s="1235"/>
      <c r="AS46" s="1235"/>
      <c r="AT46" s="1235"/>
      <c r="AU46" s="1235"/>
      <c r="AV46" s="1235"/>
      <c r="AW46" s="1235"/>
      <c r="AX46" s="1235"/>
      <c r="AY46" s="1235"/>
      <c r="AZ46" s="1235"/>
      <c r="BA46" s="1235"/>
      <c r="BB46" s="1235"/>
      <c r="BC46" s="1235"/>
      <c r="BD46" s="1235"/>
      <c r="BE46" s="1235"/>
      <c r="BF46" s="1235"/>
      <c r="BG46" s="1235"/>
      <c r="BH46" s="1235"/>
      <c r="BI46" s="1235"/>
      <c r="BJ46" s="1235"/>
      <c r="BK46" s="1235"/>
      <c r="BL46" s="1235"/>
      <c r="BM46" s="1235"/>
      <c r="BN46" s="1235"/>
      <c r="BO46" s="1235"/>
      <c r="BP46" s="1235"/>
      <c r="BQ46" s="1235"/>
      <c r="BR46" s="1235"/>
      <c r="BS46" s="1235"/>
      <c r="BT46" s="1235"/>
      <c r="BU46" s="1235"/>
      <c r="BV46" s="1235"/>
      <c r="BW46" s="1235"/>
      <c r="BX46" s="1235"/>
      <c r="BY46" s="1235"/>
      <c r="BZ46" s="1235"/>
      <c r="CA46" s="1235"/>
      <c r="CB46" s="1235"/>
      <c r="CC46" s="1235"/>
      <c r="CD46" s="1235"/>
      <c r="CE46" s="1235"/>
      <c r="CF46" s="1235"/>
      <c r="CG46" s="1235"/>
      <c r="CH46" s="1235"/>
      <c r="CI46" s="1235"/>
      <c r="CJ46" s="1235"/>
      <c r="CK46" s="1235"/>
      <c r="CL46" s="1235"/>
      <c r="CM46" s="1235"/>
      <c r="CN46" s="1235"/>
      <c r="CO46" s="1235"/>
      <c r="CP46" s="1235"/>
      <c r="CQ46" s="1235"/>
      <c r="CR46" s="1235"/>
      <c r="CS46" s="1235"/>
      <c r="CT46" s="1235"/>
      <c r="CU46" s="1235"/>
      <c r="CV46" s="1235"/>
      <c r="CW46" s="1235"/>
      <c r="CX46" s="1235"/>
      <c r="CY46" s="1235"/>
      <c r="CZ46" s="1235"/>
      <c r="DA46" s="1235"/>
      <c r="DB46" s="1235"/>
      <c r="DC46" s="1236"/>
    </row>
    <row r="47" spans="2:109" ht="13.2" x14ac:dyDescent="0.2">
      <c r="B47" s="259"/>
      <c r="AN47" s="1237"/>
      <c r="AO47" s="1238"/>
      <c r="AP47" s="1238"/>
      <c r="AQ47" s="1238"/>
      <c r="AR47" s="1238"/>
      <c r="AS47" s="1238"/>
      <c r="AT47" s="1238"/>
      <c r="AU47" s="1238"/>
      <c r="AV47" s="1238"/>
      <c r="AW47" s="1238"/>
      <c r="AX47" s="1238"/>
      <c r="AY47" s="1238"/>
      <c r="AZ47" s="1238"/>
      <c r="BA47" s="1238"/>
      <c r="BB47" s="1238"/>
      <c r="BC47" s="1238"/>
      <c r="BD47" s="1238"/>
      <c r="BE47" s="1238"/>
      <c r="BF47" s="1238"/>
      <c r="BG47" s="1238"/>
      <c r="BH47" s="1238"/>
      <c r="BI47" s="1238"/>
      <c r="BJ47" s="1238"/>
      <c r="BK47" s="1238"/>
      <c r="BL47" s="1238"/>
      <c r="BM47" s="1238"/>
      <c r="BN47" s="1238"/>
      <c r="BO47" s="1238"/>
      <c r="BP47" s="1238"/>
      <c r="BQ47" s="1238"/>
      <c r="BR47" s="1238"/>
      <c r="BS47" s="1238"/>
      <c r="BT47" s="1238"/>
      <c r="BU47" s="1238"/>
      <c r="BV47" s="1238"/>
      <c r="BW47" s="1238"/>
      <c r="BX47" s="1238"/>
      <c r="BY47" s="1238"/>
      <c r="BZ47" s="1238"/>
      <c r="CA47" s="1238"/>
      <c r="CB47" s="1238"/>
      <c r="CC47" s="1238"/>
      <c r="CD47" s="1238"/>
      <c r="CE47" s="1238"/>
      <c r="CF47" s="1238"/>
      <c r="CG47" s="1238"/>
      <c r="CH47" s="1238"/>
      <c r="CI47" s="1238"/>
      <c r="CJ47" s="1238"/>
      <c r="CK47" s="1238"/>
      <c r="CL47" s="1238"/>
      <c r="CM47" s="1238"/>
      <c r="CN47" s="1238"/>
      <c r="CO47" s="1238"/>
      <c r="CP47" s="1238"/>
      <c r="CQ47" s="1238"/>
      <c r="CR47" s="1238"/>
      <c r="CS47" s="1238"/>
      <c r="CT47" s="1238"/>
      <c r="CU47" s="1238"/>
      <c r="CV47" s="1238"/>
      <c r="CW47" s="1238"/>
      <c r="CX47" s="1238"/>
      <c r="CY47" s="1238"/>
      <c r="CZ47" s="1238"/>
      <c r="DA47" s="1238"/>
      <c r="DB47" s="1238"/>
      <c r="DC47" s="1239"/>
    </row>
    <row r="48" spans="2:109" ht="13.2" x14ac:dyDescent="0.2">
      <c r="B48" s="259"/>
      <c r="H48" s="359"/>
      <c r="I48" s="359"/>
      <c r="J48" s="359"/>
      <c r="AN48" s="359"/>
      <c r="AO48" s="359"/>
      <c r="AP48" s="359"/>
      <c r="AZ48" s="359"/>
      <c r="BA48" s="359"/>
      <c r="BB48" s="359"/>
      <c r="BL48" s="359"/>
      <c r="BM48" s="359"/>
      <c r="BN48" s="359"/>
      <c r="BX48" s="359"/>
      <c r="BY48" s="359"/>
      <c r="BZ48" s="359"/>
      <c r="CJ48" s="359"/>
      <c r="CK48" s="359"/>
      <c r="CL48" s="359"/>
      <c r="CV48" s="359"/>
      <c r="CW48" s="359"/>
      <c r="CX48" s="359"/>
    </row>
    <row r="49" spans="1:109" ht="13.2" x14ac:dyDescent="0.2">
      <c r="B49" s="259"/>
      <c r="AN49" s="255" t="s">
        <v>588</v>
      </c>
    </row>
    <row r="50" spans="1:109" ht="13.2" x14ac:dyDescent="0.2">
      <c r="B50" s="259"/>
      <c r="G50" s="1240"/>
      <c r="H50" s="1240"/>
      <c r="I50" s="1240"/>
      <c r="J50" s="1240"/>
      <c r="K50" s="360"/>
      <c r="L50" s="360"/>
      <c r="M50" s="361"/>
      <c r="N50" s="361"/>
      <c r="AN50" s="1241"/>
      <c r="AO50" s="1242"/>
      <c r="AP50" s="1242"/>
      <c r="AQ50" s="1242"/>
      <c r="AR50" s="1242"/>
      <c r="AS50" s="1242"/>
      <c r="AT50" s="1242"/>
      <c r="AU50" s="1242"/>
      <c r="AV50" s="1242"/>
      <c r="AW50" s="1242"/>
      <c r="AX50" s="1242"/>
      <c r="AY50" s="1242"/>
      <c r="AZ50" s="1242"/>
      <c r="BA50" s="1242"/>
      <c r="BB50" s="1242"/>
      <c r="BC50" s="1242"/>
      <c r="BD50" s="1242"/>
      <c r="BE50" s="1242"/>
      <c r="BF50" s="1242"/>
      <c r="BG50" s="1242"/>
      <c r="BH50" s="1242"/>
      <c r="BI50" s="1242"/>
      <c r="BJ50" s="1242"/>
      <c r="BK50" s="1242"/>
      <c r="BL50" s="1242"/>
      <c r="BM50" s="1242"/>
      <c r="BN50" s="1242"/>
      <c r="BO50" s="1243"/>
      <c r="BP50" s="1244" t="s">
        <v>547</v>
      </c>
      <c r="BQ50" s="1244"/>
      <c r="BR50" s="1244"/>
      <c r="BS50" s="1244"/>
      <c r="BT50" s="1244"/>
      <c r="BU50" s="1244"/>
      <c r="BV50" s="1244"/>
      <c r="BW50" s="1244"/>
      <c r="BX50" s="1244" t="s">
        <v>548</v>
      </c>
      <c r="BY50" s="1244"/>
      <c r="BZ50" s="1244"/>
      <c r="CA50" s="1244"/>
      <c r="CB50" s="1244"/>
      <c r="CC50" s="1244"/>
      <c r="CD50" s="1244"/>
      <c r="CE50" s="1244"/>
      <c r="CF50" s="1244" t="s">
        <v>549</v>
      </c>
      <c r="CG50" s="1244"/>
      <c r="CH50" s="1244"/>
      <c r="CI50" s="1244"/>
      <c r="CJ50" s="1244"/>
      <c r="CK50" s="1244"/>
      <c r="CL50" s="1244"/>
      <c r="CM50" s="1244"/>
      <c r="CN50" s="1244" t="s">
        <v>550</v>
      </c>
      <c r="CO50" s="1244"/>
      <c r="CP50" s="1244"/>
      <c r="CQ50" s="1244"/>
      <c r="CR50" s="1244"/>
      <c r="CS50" s="1244"/>
      <c r="CT50" s="1244"/>
      <c r="CU50" s="1244"/>
      <c r="CV50" s="1244" t="s">
        <v>551</v>
      </c>
      <c r="CW50" s="1244"/>
      <c r="CX50" s="1244"/>
      <c r="CY50" s="1244"/>
      <c r="CZ50" s="1244"/>
      <c r="DA50" s="1244"/>
      <c r="DB50" s="1244"/>
      <c r="DC50" s="1244"/>
    </row>
    <row r="51" spans="1:109" ht="13.5" customHeight="1" x14ac:dyDescent="0.2">
      <c r="B51" s="259"/>
      <c r="G51" s="1250"/>
      <c r="H51" s="1250"/>
      <c r="I51" s="1248"/>
      <c r="J51" s="1248"/>
      <c r="K51" s="1246"/>
      <c r="L51" s="1246"/>
      <c r="M51" s="1246"/>
      <c r="N51" s="1246"/>
      <c r="AM51" s="359"/>
      <c r="AN51" s="1247" t="s">
        <v>589</v>
      </c>
      <c r="AO51" s="1247"/>
      <c r="AP51" s="1247"/>
      <c r="AQ51" s="1247"/>
      <c r="AR51" s="1247"/>
      <c r="AS51" s="1247"/>
      <c r="AT51" s="1247"/>
      <c r="AU51" s="1247"/>
      <c r="AV51" s="1247"/>
      <c r="AW51" s="1247"/>
      <c r="AX51" s="1247"/>
      <c r="AY51" s="1247"/>
      <c r="AZ51" s="1247"/>
      <c r="BA51" s="1247"/>
      <c r="BB51" s="1247" t="s">
        <v>590</v>
      </c>
      <c r="BC51" s="1247"/>
      <c r="BD51" s="1247"/>
      <c r="BE51" s="1247"/>
      <c r="BF51" s="1247"/>
      <c r="BG51" s="1247"/>
      <c r="BH51" s="1247"/>
      <c r="BI51" s="1247"/>
      <c r="BJ51" s="1247"/>
      <c r="BK51" s="1247"/>
      <c r="BL51" s="1247"/>
      <c r="BM51" s="1247"/>
      <c r="BN51" s="1247"/>
      <c r="BO51" s="1247"/>
      <c r="BP51" s="1245">
        <v>26.7</v>
      </c>
      <c r="BQ51" s="1245"/>
      <c r="BR51" s="1245"/>
      <c r="BS51" s="1245"/>
      <c r="BT51" s="1245"/>
      <c r="BU51" s="1245"/>
      <c r="BV51" s="1245"/>
      <c r="BW51" s="1245"/>
      <c r="BX51" s="1245">
        <v>32.700000000000003</v>
      </c>
      <c r="BY51" s="1245"/>
      <c r="BZ51" s="1245"/>
      <c r="CA51" s="1245"/>
      <c r="CB51" s="1245"/>
      <c r="CC51" s="1245"/>
      <c r="CD51" s="1245"/>
      <c r="CE51" s="1245"/>
      <c r="CF51" s="1245">
        <v>32.200000000000003</v>
      </c>
      <c r="CG51" s="1245"/>
      <c r="CH51" s="1245"/>
      <c r="CI51" s="1245"/>
      <c r="CJ51" s="1245"/>
      <c r="CK51" s="1245"/>
      <c r="CL51" s="1245"/>
      <c r="CM51" s="1245"/>
      <c r="CN51" s="1245">
        <v>16.399999999999999</v>
      </c>
      <c r="CO51" s="1245"/>
      <c r="CP51" s="1245"/>
      <c r="CQ51" s="1245"/>
      <c r="CR51" s="1245"/>
      <c r="CS51" s="1245"/>
      <c r="CT51" s="1245"/>
      <c r="CU51" s="1245"/>
      <c r="CV51" s="1245">
        <v>0.7</v>
      </c>
      <c r="CW51" s="1245"/>
      <c r="CX51" s="1245"/>
      <c r="CY51" s="1245"/>
      <c r="CZ51" s="1245"/>
      <c r="DA51" s="1245"/>
      <c r="DB51" s="1245"/>
      <c r="DC51" s="1245"/>
    </row>
    <row r="52" spans="1:109" ht="13.2" x14ac:dyDescent="0.2">
      <c r="B52" s="259"/>
      <c r="G52" s="1250"/>
      <c r="H52" s="1250"/>
      <c r="I52" s="1248"/>
      <c r="J52" s="1248"/>
      <c r="K52" s="1246"/>
      <c r="L52" s="1246"/>
      <c r="M52" s="1246"/>
      <c r="N52" s="1246"/>
      <c r="AM52" s="359"/>
      <c r="AN52" s="1247"/>
      <c r="AO52" s="1247"/>
      <c r="AP52" s="1247"/>
      <c r="AQ52" s="1247"/>
      <c r="AR52" s="1247"/>
      <c r="AS52" s="1247"/>
      <c r="AT52" s="1247"/>
      <c r="AU52" s="1247"/>
      <c r="AV52" s="1247"/>
      <c r="AW52" s="1247"/>
      <c r="AX52" s="1247"/>
      <c r="AY52" s="1247"/>
      <c r="AZ52" s="1247"/>
      <c r="BA52" s="1247"/>
      <c r="BB52" s="1247"/>
      <c r="BC52" s="1247"/>
      <c r="BD52" s="1247"/>
      <c r="BE52" s="1247"/>
      <c r="BF52" s="1247"/>
      <c r="BG52" s="1247"/>
      <c r="BH52" s="1247"/>
      <c r="BI52" s="1247"/>
      <c r="BJ52" s="1247"/>
      <c r="BK52" s="1247"/>
      <c r="BL52" s="1247"/>
      <c r="BM52" s="1247"/>
      <c r="BN52" s="1247"/>
      <c r="BO52" s="1247"/>
      <c r="BP52" s="1245"/>
      <c r="BQ52" s="1245"/>
      <c r="BR52" s="1245"/>
      <c r="BS52" s="1245"/>
      <c r="BT52" s="1245"/>
      <c r="BU52" s="1245"/>
      <c r="BV52" s="1245"/>
      <c r="BW52" s="1245"/>
      <c r="BX52" s="1245"/>
      <c r="BY52" s="1245"/>
      <c r="BZ52" s="1245"/>
      <c r="CA52" s="1245"/>
      <c r="CB52" s="1245"/>
      <c r="CC52" s="1245"/>
      <c r="CD52" s="1245"/>
      <c r="CE52" s="1245"/>
      <c r="CF52" s="1245"/>
      <c r="CG52" s="1245"/>
      <c r="CH52" s="1245"/>
      <c r="CI52" s="1245"/>
      <c r="CJ52" s="1245"/>
      <c r="CK52" s="1245"/>
      <c r="CL52" s="1245"/>
      <c r="CM52" s="1245"/>
      <c r="CN52" s="1245"/>
      <c r="CO52" s="1245"/>
      <c r="CP52" s="1245"/>
      <c r="CQ52" s="1245"/>
      <c r="CR52" s="1245"/>
      <c r="CS52" s="1245"/>
      <c r="CT52" s="1245"/>
      <c r="CU52" s="1245"/>
      <c r="CV52" s="1245"/>
      <c r="CW52" s="1245"/>
      <c r="CX52" s="1245"/>
      <c r="CY52" s="1245"/>
      <c r="CZ52" s="1245"/>
      <c r="DA52" s="1245"/>
      <c r="DB52" s="1245"/>
      <c r="DC52" s="1245"/>
    </row>
    <row r="53" spans="1:109" ht="13.2" x14ac:dyDescent="0.2">
      <c r="A53" s="358"/>
      <c r="B53" s="259"/>
      <c r="G53" s="1250"/>
      <c r="H53" s="1250"/>
      <c r="I53" s="1240"/>
      <c r="J53" s="1240"/>
      <c r="K53" s="1246"/>
      <c r="L53" s="1246"/>
      <c r="M53" s="1246"/>
      <c r="N53" s="1246"/>
      <c r="AM53" s="359"/>
      <c r="AN53" s="1247"/>
      <c r="AO53" s="1247"/>
      <c r="AP53" s="1247"/>
      <c r="AQ53" s="1247"/>
      <c r="AR53" s="1247"/>
      <c r="AS53" s="1247"/>
      <c r="AT53" s="1247"/>
      <c r="AU53" s="1247"/>
      <c r="AV53" s="1247"/>
      <c r="AW53" s="1247"/>
      <c r="AX53" s="1247"/>
      <c r="AY53" s="1247"/>
      <c r="AZ53" s="1247"/>
      <c r="BA53" s="1247"/>
      <c r="BB53" s="1247" t="s">
        <v>591</v>
      </c>
      <c r="BC53" s="1247"/>
      <c r="BD53" s="1247"/>
      <c r="BE53" s="1247"/>
      <c r="BF53" s="1247"/>
      <c r="BG53" s="1247"/>
      <c r="BH53" s="1247"/>
      <c r="BI53" s="1247"/>
      <c r="BJ53" s="1247"/>
      <c r="BK53" s="1247"/>
      <c r="BL53" s="1247"/>
      <c r="BM53" s="1247"/>
      <c r="BN53" s="1247"/>
      <c r="BO53" s="1247"/>
      <c r="BP53" s="1245">
        <v>53.2</v>
      </c>
      <c r="BQ53" s="1245"/>
      <c r="BR53" s="1245"/>
      <c r="BS53" s="1245"/>
      <c r="BT53" s="1245"/>
      <c r="BU53" s="1245"/>
      <c r="BV53" s="1245"/>
      <c r="BW53" s="1245"/>
      <c r="BX53" s="1245">
        <v>54.1</v>
      </c>
      <c r="BY53" s="1245"/>
      <c r="BZ53" s="1245"/>
      <c r="CA53" s="1245"/>
      <c r="CB53" s="1245"/>
      <c r="CC53" s="1245"/>
      <c r="CD53" s="1245"/>
      <c r="CE53" s="1245"/>
      <c r="CF53" s="1245">
        <v>55.4</v>
      </c>
      <c r="CG53" s="1245"/>
      <c r="CH53" s="1245"/>
      <c r="CI53" s="1245"/>
      <c r="CJ53" s="1245"/>
      <c r="CK53" s="1245"/>
      <c r="CL53" s="1245"/>
      <c r="CM53" s="1245"/>
      <c r="CN53" s="1245">
        <v>56.8</v>
      </c>
      <c r="CO53" s="1245"/>
      <c r="CP53" s="1245"/>
      <c r="CQ53" s="1245"/>
      <c r="CR53" s="1245"/>
      <c r="CS53" s="1245"/>
      <c r="CT53" s="1245"/>
      <c r="CU53" s="1245"/>
      <c r="CV53" s="1245">
        <v>58.1</v>
      </c>
      <c r="CW53" s="1245"/>
      <c r="CX53" s="1245"/>
      <c r="CY53" s="1245"/>
      <c r="CZ53" s="1245"/>
      <c r="DA53" s="1245"/>
      <c r="DB53" s="1245"/>
      <c r="DC53" s="1245"/>
    </row>
    <row r="54" spans="1:109" ht="13.2" x14ac:dyDescent="0.2">
      <c r="A54" s="358"/>
      <c r="B54" s="259"/>
      <c r="G54" s="1250"/>
      <c r="H54" s="1250"/>
      <c r="I54" s="1240"/>
      <c r="J54" s="1240"/>
      <c r="K54" s="1246"/>
      <c r="L54" s="1246"/>
      <c r="M54" s="1246"/>
      <c r="N54" s="1246"/>
      <c r="AM54" s="359"/>
      <c r="AN54" s="1247"/>
      <c r="AO54" s="1247"/>
      <c r="AP54" s="1247"/>
      <c r="AQ54" s="1247"/>
      <c r="AR54" s="1247"/>
      <c r="AS54" s="1247"/>
      <c r="AT54" s="1247"/>
      <c r="AU54" s="1247"/>
      <c r="AV54" s="1247"/>
      <c r="AW54" s="1247"/>
      <c r="AX54" s="1247"/>
      <c r="AY54" s="1247"/>
      <c r="AZ54" s="1247"/>
      <c r="BA54" s="1247"/>
      <c r="BB54" s="1247"/>
      <c r="BC54" s="1247"/>
      <c r="BD54" s="1247"/>
      <c r="BE54" s="1247"/>
      <c r="BF54" s="1247"/>
      <c r="BG54" s="1247"/>
      <c r="BH54" s="1247"/>
      <c r="BI54" s="1247"/>
      <c r="BJ54" s="1247"/>
      <c r="BK54" s="1247"/>
      <c r="BL54" s="1247"/>
      <c r="BM54" s="1247"/>
      <c r="BN54" s="1247"/>
      <c r="BO54" s="1247"/>
      <c r="BP54" s="1245"/>
      <c r="BQ54" s="1245"/>
      <c r="BR54" s="1245"/>
      <c r="BS54" s="1245"/>
      <c r="BT54" s="1245"/>
      <c r="BU54" s="1245"/>
      <c r="BV54" s="1245"/>
      <c r="BW54" s="1245"/>
      <c r="BX54" s="1245"/>
      <c r="BY54" s="1245"/>
      <c r="BZ54" s="1245"/>
      <c r="CA54" s="1245"/>
      <c r="CB54" s="1245"/>
      <c r="CC54" s="1245"/>
      <c r="CD54" s="1245"/>
      <c r="CE54" s="1245"/>
      <c r="CF54" s="1245"/>
      <c r="CG54" s="1245"/>
      <c r="CH54" s="1245"/>
      <c r="CI54" s="1245"/>
      <c r="CJ54" s="1245"/>
      <c r="CK54" s="1245"/>
      <c r="CL54" s="1245"/>
      <c r="CM54" s="1245"/>
      <c r="CN54" s="1245"/>
      <c r="CO54" s="1245"/>
      <c r="CP54" s="1245"/>
      <c r="CQ54" s="1245"/>
      <c r="CR54" s="1245"/>
      <c r="CS54" s="1245"/>
      <c r="CT54" s="1245"/>
      <c r="CU54" s="1245"/>
      <c r="CV54" s="1245"/>
      <c r="CW54" s="1245"/>
      <c r="CX54" s="1245"/>
      <c r="CY54" s="1245"/>
      <c r="CZ54" s="1245"/>
      <c r="DA54" s="1245"/>
      <c r="DB54" s="1245"/>
      <c r="DC54" s="1245"/>
    </row>
    <row r="55" spans="1:109" ht="13.2" x14ac:dyDescent="0.2">
      <c r="A55" s="358"/>
      <c r="B55" s="259"/>
      <c r="G55" s="1240"/>
      <c r="H55" s="1240"/>
      <c r="I55" s="1240"/>
      <c r="J55" s="1240"/>
      <c r="K55" s="1246"/>
      <c r="L55" s="1246"/>
      <c r="M55" s="1246"/>
      <c r="N55" s="1246"/>
      <c r="AN55" s="1244" t="s">
        <v>592</v>
      </c>
      <c r="AO55" s="1244"/>
      <c r="AP55" s="1244"/>
      <c r="AQ55" s="1244"/>
      <c r="AR55" s="1244"/>
      <c r="AS55" s="1244"/>
      <c r="AT55" s="1244"/>
      <c r="AU55" s="1244"/>
      <c r="AV55" s="1244"/>
      <c r="AW55" s="1244"/>
      <c r="AX55" s="1244"/>
      <c r="AY55" s="1244"/>
      <c r="AZ55" s="1244"/>
      <c r="BA55" s="1244"/>
      <c r="BB55" s="1247" t="s">
        <v>590</v>
      </c>
      <c r="BC55" s="1247"/>
      <c r="BD55" s="1247"/>
      <c r="BE55" s="1247"/>
      <c r="BF55" s="1247"/>
      <c r="BG55" s="1247"/>
      <c r="BH55" s="1247"/>
      <c r="BI55" s="1247"/>
      <c r="BJ55" s="1247"/>
      <c r="BK55" s="1247"/>
      <c r="BL55" s="1247"/>
      <c r="BM55" s="1247"/>
      <c r="BN55" s="1247"/>
      <c r="BO55" s="1247"/>
      <c r="BP55" s="1245">
        <v>7.6</v>
      </c>
      <c r="BQ55" s="1245"/>
      <c r="BR55" s="1245"/>
      <c r="BS55" s="1245"/>
      <c r="BT55" s="1245"/>
      <c r="BU55" s="1245"/>
      <c r="BV55" s="1245"/>
      <c r="BW55" s="1245"/>
      <c r="BX55" s="1245">
        <v>3</v>
      </c>
      <c r="BY55" s="1245"/>
      <c r="BZ55" s="1245"/>
      <c r="CA55" s="1245"/>
      <c r="CB55" s="1245"/>
      <c r="CC55" s="1245"/>
      <c r="CD55" s="1245"/>
      <c r="CE55" s="1245"/>
      <c r="CF55" s="1245">
        <v>3.4</v>
      </c>
      <c r="CG55" s="1245"/>
      <c r="CH55" s="1245"/>
      <c r="CI55" s="1245"/>
      <c r="CJ55" s="1245"/>
      <c r="CK55" s="1245"/>
      <c r="CL55" s="1245"/>
      <c r="CM55" s="1245"/>
      <c r="CN55" s="1245">
        <v>0</v>
      </c>
      <c r="CO55" s="1245"/>
      <c r="CP55" s="1245"/>
      <c r="CQ55" s="1245"/>
      <c r="CR55" s="1245"/>
      <c r="CS55" s="1245"/>
      <c r="CT55" s="1245"/>
      <c r="CU55" s="1245"/>
      <c r="CV55" s="1245">
        <v>0</v>
      </c>
      <c r="CW55" s="1245"/>
      <c r="CX55" s="1245"/>
      <c r="CY55" s="1245"/>
      <c r="CZ55" s="1245"/>
      <c r="DA55" s="1245"/>
      <c r="DB55" s="1245"/>
      <c r="DC55" s="1245"/>
    </row>
    <row r="56" spans="1:109" ht="13.2" x14ac:dyDescent="0.2">
      <c r="A56" s="358"/>
      <c r="B56" s="259"/>
      <c r="G56" s="1240"/>
      <c r="H56" s="1240"/>
      <c r="I56" s="1240"/>
      <c r="J56" s="1240"/>
      <c r="K56" s="1246"/>
      <c r="L56" s="1246"/>
      <c r="M56" s="1246"/>
      <c r="N56" s="1246"/>
      <c r="AN56" s="1244"/>
      <c r="AO56" s="1244"/>
      <c r="AP56" s="1244"/>
      <c r="AQ56" s="1244"/>
      <c r="AR56" s="1244"/>
      <c r="AS56" s="1244"/>
      <c r="AT56" s="1244"/>
      <c r="AU56" s="1244"/>
      <c r="AV56" s="1244"/>
      <c r="AW56" s="1244"/>
      <c r="AX56" s="1244"/>
      <c r="AY56" s="1244"/>
      <c r="AZ56" s="1244"/>
      <c r="BA56" s="1244"/>
      <c r="BB56" s="1247"/>
      <c r="BC56" s="1247"/>
      <c r="BD56" s="1247"/>
      <c r="BE56" s="1247"/>
      <c r="BF56" s="1247"/>
      <c r="BG56" s="1247"/>
      <c r="BH56" s="1247"/>
      <c r="BI56" s="1247"/>
      <c r="BJ56" s="1247"/>
      <c r="BK56" s="1247"/>
      <c r="BL56" s="1247"/>
      <c r="BM56" s="1247"/>
      <c r="BN56" s="1247"/>
      <c r="BO56" s="1247"/>
      <c r="BP56" s="1245"/>
      <c r="BQ56" s="1245"/>
      <c r="BR56" s="1245"/>
      <c r="BS56" s="1245"/>
      <c r="BT56" s="1245"/>
      <c r="BU56" s="1245"/>
      <c r="BV56" s="1245"/>
      <c r="BW56" s="1245"/>
      <c r="BX56" s="1245"/>
      <c r="BY56" s="1245"/>
      <c r="BZ56" s="1245"/>
      <c r="CA56" s="1245"/>
      <c r="CB56" s="1245"/>
      <c r="CC56" s="1245"/>
      <c r="CD56" s="1245"/>
      <c r="CE56" s="1245"/>
      <c r="CF56" s="1245"/>
      <c r="CG56" s="1245"/>
      <c r="CH56" s="1245"/>
      <c r="CI56" s="1245"/>
      <c r="CJ56" s="1245"/>
      <c r="CK56" s="1245"/>
      <c r="CL56" s="1245"/>
      <c r="CM56" s="1245"/>
      <c r="CN56" s="1245"/>
      <c r="CO56" s="1245"/>
      <c r="CP56" s="1245"/>
      <c r="CQ56" s="1245"/>
      <c r="CR56" s="1245"/>
      <c r="CS56" s="1245"/>
      <c r="CT56" s="1245"/>
      <c r="CU56" s="1245"/>
      <c r="CV56" s="1245"/>
      <c r="CW56" s="1245"/>
      <c r="CX56" s="1245"/>
      <c r="CY56" s="1245"/>
      <c r="CZ56" s="1245"/>
      <c r="DA56" s="1245"/>
      <c r="DB56" s="1245"/>
      <c r="DC56" s="1245"/>
    </row>
    <row r="57" spans="1:109" s="358" customFormat="1" ht="13.2" x14ac:dyDescent="0.2">
      <c r="B57" s="362"/>
      <c r="G57" s="1240"/>
      <c r="H57" s="1240"/>
      <c r="I57" s="1249"/>
      <c r="J57" s="1249"/>
      <c r="K57" s="1246"/>
      <c r="L57" s="1246"/>
      <c r="M57" s="1246"/>
      <c r="N57" s="1246"/>
      <c r="AM57" s="255"/>
      <c r="AN57" s="1244"/>
      <c r="AO57" s="1244"/>
      <c r="AP57" s="1244"/>
      <c r="AQ57" s="1244"/>
      <c r="AR57" s="1244"/>
      <c r="AS57" s="1244"/>
      <c r="AT57" s="1244"/>
      <c r="AU57" s="1244"/>
      <c r="AV57" s="1244"/>
      <c r="AW57" s="1244"/>
      <c r="AX57" s="1244"/>
      <c r="AY57" s="1244"/>
      <c r="AZ57" s="1244"/>
      <c r="BA57" s="1244"/>
      <c r="BB57" s="1247" t="s">
        <v>591</v>
      </c>
      <c r="BC57" s="1247"/>
      <c r="BD57" s="1247"/>
      <c r="BE57" s="1247"/>
      <c r="BF57" s="1247"/>
      <c r="BG57" s="1247"/>
      <c r="BH57" s="1247"/>
      <c r="BI57" s="1247"/>
      <c r="BJ57" s="1247"/>
      <c r="BK57" s="1247"/>
      <c r="BL57" s="1247"/>
      <c r="BM57" s="1247"/>
      <c r="BN57" s="1247"/>
      <c r="BO57" s="1247"/>
      <c r="BP57" s="1245">
        <v>63.4</v>
      </c>
      <c r="BQ57" s="1245"/>
      <c r="BR57" s="1245"/>
      <c r="BS57" s="1245"/>
      <c r="BT57" s="1245"/>
      <c r="BU57" s="1245"/>
      <c r="BV57" s="1245"/>
      <c r="BW57" s="1245"/>
      <c r="BX57" s="1245">
        <v>63.3</v>
      </c>
      <c r="BY57" s="1245"/>
      <c r="BZ57" s="1245"/>
      <c r="CA57" s="1245"/>
      <c r="CB57" s="1245"/>
      <c r="CC57" s="1245"/>
      <c r="CD57" s="1245"/>
      <c r="CE57" s="1245"/>
      <c r="CF57" s="1245">
        <v>62.8</v>
      </c>
      <c r="CG57" s="1245"/>
      <c r="CH57" s="1245"/>
      <c r="CI57" s="1245"/>
      <c r="CJ57" s="1245"/>
      <c r="CK57" s="1245"/>
      <c r="CL57" s="1245"/>
      <c r="CM57" s="1245"/>
      <c r="CN57" s="1245">
        <v>62.6</v>
      </c>
      <c r="CO57" s="1245"/>
      <c r="CP57" s="1245"/>
      <c r="CQ57" s="1245"/>
      <c r="CR57" s="1245"/>
      <c r="CS57" s="1245"/>
      <c r="CT57" s="1245"/>
      <c r="CU57" s="1245"/>
      <c r="CV57" s="1245">
        <v>63</v>
      </c>
      <c r="CW57" s="1245"/>
      <c r="CX57" s="1245"/>
      <c r="CY57" s="1245"/>
      <c r="CZ57" s="1245"/>
      <c r="DA57" s="1245"/>
      <c r="DB57" s="1245"/>
      <c r="DC57" s="1245"/>
      <c r="DD57" s="363"/>
      <c r="DE57" s="362"/>
    </row>
    <row r="58" spans="1:109" s="358" customFormat="1" ht="13.2" x14ac:dyDescent="0.2">
      <c r="A58" s="255"/>
      <c r="B58" s="362"/>
      <c r="G58" s="1240"/>
      <c r="H58" s="1240"/>
      <c r="I58" s="1249"/>
      <c r="J58" s="1249"/>
      <c r="K58" s="1246"/>
      <c r="L58" s="1246"/>
      <c r="M58" s="1246"/>
      <c r="N58" s="1246"/>
      <c r="AM58" s="255"/>
      <c r="AN58" s="1244"/>
      <c r="AO58" s="1244"/>
      <c r="AP58" s="1244"/>
      <c r="AQ58" s="1244"/>
      <c r="AR58" s="1244"/>
      <c r="AS58" s="1244"/>
      <c r="AT58" s="1244"/>
      <c r="AU58" s="1244"/>
      <c r="AV58" s="1244"/>
      <c r="AW58" s="1244"/>
      <c r="AX58" s="1244"/>
      <c r="AY58" s="1244"/>
      <c r="AZ58" s="1244"/>
      <c r="BA58" s="1244"/>
      <c r="BB58" s="1247"/>
      <c r="BC58" s="1247"/>
      <c r="BD58" s="1247"/>
      <c r="BE58" s="1247"/>
      <c r="BF58" s="1247"/>
      <c r="BG58" s="1247"/>
      <c r="BH58" s="1247"/>
      <c r="BI58" s="1247"/>
      <c r="BJ58" s="1247"/>
      <c r="BK58" s="1247"/>
      <c r="BL58" s="1247"/>
      <c r="BM58" s="1247"/>
      <c r="BN58" s="1247"/>
      <c r="BO58" s="1247"/>
      <c r="BP58" s="1245"/>
      <c r="BQ58" s="1245"/>
      <c r="BR58" s="1245"/>
      <c r="BS58" s="1245"/>
      <c r="BT58" s="1245"/>
      <c r="BU58" s="1245"/>
      <c r="BV58" s="1245"/>
      <c r="BW58" s="1245"/>
      <c r="BX58" s="1245"/>
      <c r="BY58" s="1245"/>
      <c r="BZ58" s="1245"/>
      <c r="CA58" s="1245"/>
      <c r="CB58" s="1245"/>
      <c r="CC58" s="1245"/>
      <c r="CD58" s="1245"/>
      <c r="CE58" s="1245"/>
      <c r="CF58" s="1245"/>
      <c r="CG58" s="1245"/>
      <c r="CH58" s="1245"/>
      <c r="CI58" s="1245"/>
      <c r="CJ58" s="1245"/>
      <c r="CK58" s="1245"/>
      <c r="CL58" s="1245"/>
      <c r="CM58" s="1245"/>
      <c r="CN58" s="1245"/>
      <c r="CO58" s="1245"/>
      <c r="CP58" s="1245"/>
      <c r="CQ58" s="1245"/>
      <c r="CR58" s="1245"/>
      <c r="CS58" s="1245"/>
      <c r="CT58" s="1245"/>
      <c r="CU58" s="1245"/>
      <c r="CV58" s="1245"/>
      <c r="CW58" s="1245"/>
      <c r="CX58" s="1245"/>
      <c r="CY58" s="1245"/>
      <c r="CZ58" s="1245"/>
      <c r="DA58" s="1245"/>
      <c r="DB58" s="1245"/>
      <c r="DC58" s="1245"/>
      <c r="DD58" s="363"/>
      <c r="DE58" s="362"/>
    </row>
    <row r="59" spans="1:109" s="358" customFormat="1" ht="13.2" x14ac:dyDescent="0.2">
      <c r="A59" s="255"/>
      <c r="B59" s="362"/>
      <c r="K59" s="364"/>
      <c r="L59" s="364"/>
      <c r="M59" s="364"/>
      <c r="N59" s="364"/>
      <c r="AQ59" s="364"/>
      <c r="AR59" s="364"/>
      <c r="AS59" s="364"/>
      <c r="AT59" s="364"/>
      <c r="BC59" s="364"/>
      <c r="BD59" s="364"/>
      <c r="BE59" s="364"/>
      <c r="BF59" s="364"/>
      <c r="BO59" s="364"/>
      <c r="BP59" s="364"/>
      <c r="BQ59" s="364"/>
      <c r="BR59" s="364"/>
      <c r="CA59" s="364"/>
      <c r="CB59" s="364"/>
      <c r="CC59" s="364"/>
      <c r="CD59" s="364"/>
      <c r="CM59" s="364"/>
      <c r="CN59" s="364"/>
      <c r="CO59" s="364"/>
      <c r="CP59" s="364"/>
      <c r="CY59" s="364"/>
      <c r="CZ59" s="364"/>
      <c r="DA59" s="364"/>
      <c r="DB59" s="364"/>
      <c r="DC59" s="364"/>
      <c r="DD59" s="363"/>
      <c r="DE59" s="362"/>
    </row>
    <row r="60" spans="1:109" s="358" customFormat="1" ht="13.2" x14ac:dyDescent="0.2">
      <c r="A60" s="255"/>
      <c r="B60" s="362"/>
      <c r="K60" s="364"/>
      <c r="L60" s="364"/>
      <c r="M60" s="364"/>
      <c r="N60" s="364"/>
      <c r="AQ60" s="364"/>
      <c r="AR60" s="364"/>
      <c r="AS60" s="364"/>
      <c r="AT60" s="364"/>
      <c r="BC60" s="364"/>
      <c r="BD60" s="364"/>
      <c r="BE60" s="364"/>
      <c r="BF60" s="364"/>
      <c r="BO60" s="364"/>
      <c r="BP60" s="364"/>
      <c r="BQ60" s="364"/>
      <c r="BR60" s="364"/>
      <c r="CA60" s="364"/>
      <c r="CB60" s="364"/>
      <c r="CC60" s="364"/>
      <c r="CD60" s="364"/>
      <c r="CM60" s="364"/>
      <c r="CN60" s="364"/>
      <c r="CO60" s="364"/>
      <c r="CP60" s="364"/>
      <c r="CY60" s="364"/>
      <c r="CZ60" s="364"/>
      <c r="DA60" s="364"/>
      <c r="DB60" s="364"/>
      <c r="DC60" s="364"/>
      <c r="DD60" s="363"/>
      <c r="DE60" s="362"/>
    </row>
    <row r="61" spans="1:109" s="358" customFormat="1" ht="13.2" x14ac:dyDescent="0.2">
      <c r="A61" s="255"/>
      <c r="B61" s="365"/>
      <c r="C61" s="366"/>
      <c r="D61" s="366"/>
      <c r="E61" s="366"/>
      <c r="F61" s="366"/>
      <c r="G61" s="366"/>
      <c r="H61" s="366"/>
      <c r="I61" s="366"/>
      <c r="J61" s="366"/>
      <c r="K61" s="366"/>
      <c r="L61" s="366"/>
      <c r="M61" s="367"/>
      <c r="N61" s="367"/>
      <c r="O61" s="366"/>
      <c r="P61" s="366"/>
      <c r="Q61" s="366"/>
      <c r="R61" s="366"/>
      <c r="S61" s="366"/>
      <c r="T61" s="366"/>
      <c r="U61" s="366"/>
      <c r="V61" s="366"/>
      <c r="W61" s="366"/>
      <c r="X61" s="366"/>
      <c r="Y61" s="366"/>
      <c r="Z61" s="366"/>
      <c r="AA61" s="366"/>
      <c r="AB61" s="366"/>
      <c r="AC61" s="366"/>
      <c r="AD61" s="366"/>
      <c r="AE61" s="366"/>
      <c r="AF61" s="366"/>
      <c r="AG61" s="366"/>
      <c r="AH61" s="366"/>
      <c r="AI61" s="366"/>
      <c r="AJ61" s="366"/>
      <c r="AK61" s="366"/>
      <c r="AL61" s="366"/>
      <c r="AM61" s="366"/>
      <c r="AN61" s="366"/>
      <c r="AO61" s="366"/>
      <c r="AP61" s="366"/>
      <c r="AQ61" s="366"/>
      <c r="AR61" s="366"/>
      <c r="AS61" s="367"/>
      <c r="AT61" s="367"/>
      <c r="AU61" s="366"/>
      <c r="AV61" s="366"/>
      <c r="AW61" s="366"/>
      <c r="AX61" s="366"/>
      <c r="AY61" s="366"/>
      <c r="AZ61" s="366"/>
      <c r="BA61" s="366"/>
      <c r="BB61" s="366"/>
      <c r="BC61" s="366"/>
      <c r="BD61" s="366"/>
      <c r="BE61" s="367"/>
      <c r="BF61" s="367"/>
      <c r="BG61" s="366"/>
      <c r="BH61" s="366"/>
      <c r="BI61" s="366"/>
      <c r="BJ61" s="366"/>
      <c r="BK61" s="366"/>
      <c r="BL61" s="366"/>
      <c r="BM61" s="366"/>
      <c r="BN61" s="366"/>
      <c r="BO61" s="366"/>
      <c r="BP61" s="366"/>
      <c r="BQ61" s="367"/>
      <c r="BR61" s="367"/>
      <c r="BS61" s="366"/>
      <c r="BT61" s="366"/>
      <c r="BU61" s="366"/>
      <c r="BV61" s="366"/>
      <c r="BW61" s="366"/>
      <c r="BX61" s="366"/>
      <c r="BY61" s="366"/>
      <c r="BZ61" s="366"/>
      <c r="CA61" s="366"/>
      <c r="CB61" s="366"/>
      <c r="CC61" s="367"/>
      <c r="CD61" s="367"/>
      <c r="CE61" s="366"/>
      <c r="CF61" s="366"/>
      <c r="CG61" s="366"/>
      <c r="CH61" s="366"/>
      <c r="CI61" s="366"/>
      <c r="CJ61" s="366"/>
      <c r="CK61" s="366"/>
      <c r="CL61" s="366"/>
      <c r="CM61" s="366"/>
      <c r="CN61" s="366"/>
      <c r="CO61" s="367"/>
      <c r="CP61" s="367"/>
      <c r="CQ61" s="366"/>
      <c r="CR61" s="366"/>
      <c r="CS61" s="366"/>
      <c r="CT61" s="366"/>
      <c r="CU61" s="366"/>
      <c r="CV61" s="366"/>
      <c r="CW61" s="366"/>
      <c r="CX61" s="366"/>
      <c r="CY61" s="366"/>
      <c r="CZ61" s="366"/>
      <c r="DA61" s="367"/>
      <c r="DB61" s="367"/>
      <c r="DC61" s="367"/>
      <c r="DD61" s="368"/>
      <c r="DE61" s="362"/>
    </row>
    <row r="62" spans="1:109" ht="13.2" x14ac:dyDescent="0.2">
      <c r="B62" s="356"/>
      <c r="C62" s="356"/>
      <c r="D62" s="356"/>
      <c r="E62" s="356"/>
      <c r="F62" s="356"/>
      <c r="G62" s="356"/>
      <c r="H62" s="356"/>
      <c r="I62" s="356"/>
      <c r="J62" s="356"/>
      <c r="K62" s="356"/>
      <c r="L62" s="356"/>
      <c r="M62" s="356"/>
      <c r="N62" s="356"/>
      <c r="O62" s="356"/>
      <c r="P62" s="356"/>
      <c r="Q62" s="356"/>
      <c r="R62" s="356"/>
      <c r="S62" s="356"/>
      <c r="T62" s="356"/>
      <c r="U62" s="356"/>
      <c r="V62" s="356"/>
      <c r="W62" s="356"/>
      <c r="X62" s="356"/>
      <c r="Y62" s="356"/>
      <c r="Z62" s="356"/>
      <c r="AA62" s="356"/>
      <c r="AB62" s="356"/>
      <c r="AC62" s="356"/>
      <c r="AD62" s="356"/>
      <c r="AE62" s="356"/>
      <c r="AF62" s="356"/>
      <c r="AG62" s="356"/>
      <c r="AH62" s="356"/>
      <c r="AI62" s="356"/>
      <c r="AJ62" s="356"/>
      <c r="AK62" s="356"/>
      <c r="AL62" s="356"/>
      <c r="AM62" s="356"/>
      <c r="AN62" s="356"/>
      <c r="AO62" s="356"/>
      <c r="AP62" s="356"/>
      <c r="AQ62" s="356"/>
      <c r="AR62" s="356"/>
      <c r="AS62" s="356"/>
      <c r="AT62" s="356"/>
      <c r="AU62" s="356"/>
      <c r="AV62" s="356"/>
      <c r="AW62" s="356"/>
      <c r="AX62" s="356"/>
      <c r="AY62" s="356"/>
      <c r="AZ62" s="356"/>
      <c r="BA62" s="356"/>
      <c r="BB62" s="356"/>
      <c r="BC62" s="356"/>
      <c r="BD62" s="356"/>
      <c r="BE62" s="356"/>
      <c r="BF62" s="356"/>
      <c r="BG62" s="356"/>
      <c r="BH62" s="356"/>
      <c r="BI62" s="356"/>
      <c r="BJ62" s="356"/>
      <c r="BK62" s="356"/>
      <c r="BL62" s="356"/>
      <c r="BM62" s="356"/>
      <c r="BN62" s="356"/>
      <c r="BO62" s="356"/>
      <c r="BP62" s="356"/>
      <c r="BQ62" s="356"/>
      <c r="BR62" s="356"/>
      <c r="BS62" s="356"/>
      <c r="BT62" s="356"/>
      <c r="BU62" s="356"/>
      <c r="BV62" s="356"/>
      <c r="BW62" s="356"/>
      <c r="BX62" s="356"/>
      <c r="BY62" s="356"/>
      <c r="BZ62" s="356"/>
      <c r="CA62" s="356"/>
      <c r="CB62" s="356"/>
      <c r="CC62" s="356"/>
      <c r="CD62" s="356"/>
      <c r="CE62" s="356"/>
      <c r="CF62" s="356"/>
      <c r="CG62" s="356"/>
      <c r="CH62" s="356"/>
      <c r="CI62" s="356"/>
      <c r="CJ62" s="356"/>
      <c r="CK62" s="356"/>
      <c r="CL62" s="356"/>
      <c r="CM62" s="356"/>
      <c r="CN62" s="356"/>
      <c r="CO62" s="356"/>
      <c r="CP62" s="356"/>
      <c r="CQ62" s="356"/>
      <c r="CR62" s="356"/>
      <c r="CS62" s="356"/>
      <c r="CT62" s="356"/>
      <c r="CU62" s="356"/>
      <c r="CV62" s="356"/>
      <c r="CW62" s="356"/>
      <c r="CX62" s="356"/>
      <c r="CY62" s="356"/>
      <c r="CZ62" s="356"/>
      <c r="DA62" s="356"/>
      <c r="DB62" s="356"/>
      <c r="DC62" s="356"/>
      <c r="DD62" s="356"/>
      <c r="DE62" s="255"/>
    </row>
    <row r="63" spans="1:109" ht="16.2" x14ac:dyDescent="0.2">
      <c r="B63" s="312" t="s">
        <v>593</v>
      </c>
    </row>
    <row r="64" spans="1:109" ht="13.2" x14ac:dyDescent="0.2">
      <c r="B64" s="259"/>
      <c r="G64" s="357"/>
      <c r="I64" s="369"/>
      <c r="J64" s="369"/>
      <c r="K64" s="369"/>
      <c r="L64" s="369"/>
      <c r="M64" s="369"/>
      <c r="N64" s="370"/>
      <c r="AM64" s="357"/>
      <c r="AN64" s="357" t="s">
        <v>586</v>
      </c>
      <c r="AP64" s="358"/>
      <c r="AQ64" s="358"/>
      <c r="AR64" s="358"/>
      <c r="AY64" s="357"/>
      <c r="BA64" s="358"/>
      <c r="BB64" s="358"/>
      <c r="BC64" s="358"/>
      <c r="BK64" s="357"/>
      <c r="BM64" s="358"/>
      <c r="BN64" s="358"/>
      <c r="BO64" s="358"/>
      <c r="BW64" s="357"/>
      <c r="BY64" s="358"/>
      <c r="BZ64" s="358"/>
      <c r="CA64" s="358"/>
      <c r="CI64" s="357"/>
      <c r="CK64" s="358"/>
      <c r="CL64" s="358"/>
      <c r="CM64" s="358"/>
      <c r="CU64" s="357"/>
      <c r="CW64" s="358"/>
      <c r="CX64" s="358"/>
      <c r="CY64" s="358"/>
    </row>
    <row r="65" spans="2:107" ht="13.2" x14ac:dyDescent="0.2">
      <c r="B65" s="259"/>
      <c r="AN65" s="1231" t="s">
        <v>594</v>
      </c>
      <c r="AO65" s="1232"/>
      <c r="AP65" s="1232"/>
      <c r="AQ65" s="1232"/>
      <c r="AR65" s="1232"/>
      <c r="AS65" s="1232"/>
      <c r="AT65" s="1232"/>
      <c r="AU65" s="1232"/>
      <c r="AV65" s="1232"/>
      <c r="AW65" s="1232"/>
      <c r="AX65" s="1232"/>
      <c r="AY65" s="1232"/>
      <c r="AZ65" s="1232"/>
      <c r="BA65" s="1232"/>
      <c r="BB65" s="1232"/>
      <c r="BC65" s="1232"/>
      <c r="BD65" s="1232"/>
      <c r="BE65" s="1232"/>
      <c r="BF65" s="1232"/>
      <c r="BG65" s="1232"/>
      <c r="BH65" s="1232"/>
      <c r="BI65" s="1232"/>
      <c r="BJ65" s="1232"/>
      <c r="BK65" s="1232"/>
      <c r="BL65" s="1232"/>
      <c r="BM65" s="1232"/>
      <c r="BN65" s="1232"/>
      <c r="BO65" s="1232"/>
      <c r="BP65" s="1232"/>
      <c r="BQ65" s="1232"/>
      <c r="BR65" s="1232"/>
      <c r="BS65" s="1232"/>
      <c r="BT65" s="1232"/>
      <c r="BU65" s="1232"/>
      <c r="BV65" s="1232"/>
      <c r="BW65" s="1232"/>
      <c r="BX65" s="1232"/>
      <c r="BY65" s="1232"/>
      <c r="BZ65" s="1232"/>
      <c r="CA65" s="1232"/>
      <c r="CB65" s="1232"/>
      <c r="CC65" s="1232"/>
      <c r="CD65" s="1232"/>
      <c r="CE65" s="1232"/>
      <c r="CF65" s="1232"/>
      <c r="CG65" s="1232"/>
      <c r="CH65" s="1232"/>
      <c r="CI65" s="1232"/>
      <c r="CJ65" s="1232"/>
      <c r="CK65" s="1232"/>
      <c r="CL65" s="1232"/>
      <c r="CM65" s="1232"/>
      <c r="CN65" s="1232"/>
      <c r="CO65" s="1232"/>
      <c r="CP65" s="1232"/>
      <c r="CQ65" s="1232"/>
      <c r="CR65" s="1232"/>
      <c r="CS65" s="1232"/>
      <c r="CT65" s="1232"/>
      <c r="CU65" s="1232"/>
      <c r="CV65" s="1232"/>
      <c r="CW65" s="1232"/>
      <c r="CX65" s="1232"/>
      <c r="CY65" s="1232"/>
      <c r="CZ65" s="1232"/>
      <c r="DA65" s="1232"/>
      <c r="DB65" s="1232"/>
      <c r="DC65" s="1233"/>
    </row>
    <row r="66" spans="2:107" ht="13.2" x14ac:dyDescent="0.2">
      <c r="B66" s="259"/>
      <c r="AN66" s="1234"/>
      <c r="AO66" s="1235"/>
      <c r="AP66" s="1235"/>
      <c r="AQ66" s="1235"/>
      <c r="AR66" s="1235"/>
      <c r="AS66" s="1235"/>
      <c r="AT66" s="1235"/>
      <c r="AU66" s="1235"/>
      <c r="AV66" s="1235"/>
      <c r="AW66" s="1235"/>
      <c r="AX66" s="1235"/>
      <c r="AY66" s="1235"/>
      <c r="AZ66" s="1235"/>
      <c r="BA66" s="1235"/>
      <c r="BB66" s="1235"/>
      <c r="BC66" s="1235"/>
      <c r="BD66" s="1235"/>
      <c r="BE66" s="1235"/>
      <c r="BF66" s="1235"/>
      <c r="BG66" s="1235"/>
      <c r="BH66" s="1235"/>
      <c r="BI66" s="1235"/>
      <c r="BJ66" s="1235"/>
      <c r="BK66" s="1235"/>
      <c r="BL66" s="1235"/>
      <c r="BM66" s="1235"/>
      <c r="BN66" s="1235"/>
      <c r="BO66" s="1235"/>
      <c r="BP66" s="1235"/>
      <c r="BQ66" s="1235"/>
      <c r="BR66" s="1235"/>
      <c r="BS66" s="1235"/>
      <c r="BT66" s="1235"/>
      <c r="BU66" s="1235"/>
      <c r="BV66" s="1235"/>
      <c r="BW66" s="1235"/>
      <c r="BX66" s="1235"/>
      <c r="BY66" s="1235"/>
      <c r="BZ66" s="1235"/>
      <c r="CA66" s="1235"/>
      <c r="CB66" s="1235"/>
      <c r="CC66" s="1235"/>
      <c r="CD66" s="1235"/>
      <c r="CE66" s="1235"/>
      <c r="CF66" s="1235"/>
      <c r="CG66" s="1235"/>
      <c r="CH66" s="1235"/>
      <c r="CI66" s="1235"/>
      <c r="CJ66" s="1235"/>
      <c r="CK66" s="1235"/>
      <c r="CL66" s="1235"/>
      <c r="CM66" s="1235"/>
      <c r="CN66" s="1235"/>
      <c r="CO66" s="1235"/>
      <c r="CP66" s="1235"/>
      <c r="CQ66" s="1235"/>
      <c r="CR66" s="1235"/>
      <c r="CS66" s="1235"/>
      <c r="CT66" s="1235"/>
      <c r="CU66" s="1235"/>
      <c r="CV66" s="1235"/>
      <c r="CW66" s="1235"/>
      <c r="CX66" s="1235"/>
      <c r="CY66" s="1235"/>
      <c r="CZ66" s="1235"/>
      <c r="DA66" s="1235"/>
      <c r="DB66" s="1235"/>
      <c r="DC66" s="1236"/>
    </row>
    <row r="67" spans="2:107" ht="13.2" x14ac:dyDescent="0.2">
      <c r="B67" s="259"/>
      <c r="AN67" s="1234"/>
      <c r="AO67" s="1235"/>
      <c r="AP67" s="1235"/>
      <c r="AQ67" s="1235"/>
      <c r="AR67" s="1235"/>
      <c r="AS67" s="1235"/>
      <c r="AT67" s="1235"/>
      <c r="AU67" s="1235"/>
      <c r="AV67" s="1235"/>
      <c r="AW67" s="1235"/>
      <c r="AX67" s="1235"/>
      <c r="AY67" s="1235"/>
      <c r="AZ67" s="1235"/>
      <c r="BA67" s="1235"/>
      <c r="BB67" s="1235"/>
      <c r="BC67" s="1235"/>
      <c r="BD67" s="1235"/>
      <c r="BE67" s="1235"/>
      <c r="BF67" s="1235"/>
      <c r="BG67" s="1235"/>
      <c r="BH67" s="1235"/>
      <c r="BI67" s="1235"/>
      <c r="BJ67" s="1235"/>
      <c r="BK67" s="1235"/>
      <c r="BL67" s="1235"/>
      <c r="BM67" s="1235"/>
      <c r="BN67" s="1235"/>
      <c r="BO67" s="1235"/>
      <c r="BP67" s="1235"/>
      <c r="BQ67" s="1235"/>
      <c r="BR67" s="1235"/>
      <c r="BS67" s="1235"/>
      <c r="BT67" s="1235"/>
      <c r="BU67" s="1235"/>
      <c r="BV67" s="1235"/>
      <c r="BW67" s="1235"/>
      <c r="BX67" s="1235"/>
      <c r="BY67" s="1235"/>
      <c r="BZ67" s="1235"/>
      <c r="CA67" s="1235"/>
      <c r="CB67" s="1235"/>
      <c r="CC67" s="1235"/>
      <c r="CD67" s="1235"/>
      <c r="CE67" s="1235"/>
      <c r="CF67" s="1235"/>
      <c r="CG67" s="1235"/>
      <c r="CH67" s="1235"/>
      <c r="CI67" s="1235"/>
      <c r="CJ67" s="1235"/>
      <c r="CK67" s="1235"/>
      <c r="CL67" s="1235"/>
      <c r="CM67" s="1235"/>
      <c r="CN67" s="1235"/>
      <c r="CO67" s="1235"/>
      <c r="CP67" s="1235"/>
      <c r="CQ67" s="1235"/>
      <c r="CR67" s="1235"/>
      <c r="CS67" s="1235"/>
      <c r="CT67" s="1235"/>
      <c r="CU67" s="1235"/>
      <c r="CV67" s="1235"/>
      <c r="CW67" s="1235"/>
      <c r="CX67" s="1235"/>
      <c r="CY67" s="1235"/>
      <c r="CZ67" s="1235"/>
      <c r="DA67" s="1235"/>
      <c r="DB67" s="1235"/>
      <c r="DC67" s="1236"/>
    </row>
    <row r="68" spans="2:107" ht="13.2" x14ac:dyDescent="0.2">
      <c r="B68" s="259"/>
      <c r="AN68" s="1234"/>
      <c r="AO68" s="1235"/>
      <c r="AP68" s="1235"/>
      <c r="AQ68" s="1235"/>
      <c r="AR68" s="1235"/>
      <c r="AS68" s="1235"/>
      <c r="AT68" s="1235"/>
      <c r="AU68" s="1235"/>
      <c r="AV68" s="1235"/>
      <c r="AW68" s="1235"/>
      <c r="AX68" s="1235"/>
      <c r="AY68" s="1235"/>
      <c r="AZ68" s="1235"/>
      <c r="BA68" s="1235"/>
      <c r="BB68" s="1235"/>
      <c r="BC68" s="1235"/>
      <c r="BD68" s="1235"/>
      <c r="BE68" s="1235"/>
      <c r="BF68" s="1235"/>
      <c r="BG68" s="1235"/>
      <c r="BH68" s="1235"/>
      <c r="BI68" s="1235"/>
      <c r="BJ68" s="1235"/>
      <c r="BK68" s="1235"/>
      <c r="BL68" s="1235"/>
      <c r="BM68" s="1235"/>
      <c r="BN68" s="1235"/>
      <c r="BO68" s="1235"/>
      <c r="BP68" s="1235"/>
      <c r="BQ68" s="1235"/>
      <c r="BR68" s="1235"/>
      <c r="BS68" s="1235"/>
      <c r="BT68" s="1235"/>
      <c r="BU68" s="1235"/>
      <c r="BV68" s="1235"/>
      <c r="BW68" s="1235"/>
      <c r="BX68" s="1235"/>
      <c r="BY68" s="1235"/>
      <c r="BZ68" s="1235"/>
      <c r="CA68" s="1235"/>
      <c r="CB68" s="1235"/>
      <c r="CC68" s="1235"/>
      <c r="CD68" s="1235"/>
      <c r="CE68" s="1235"/>
      <c r="CF68" s="1235"/>
      <c r="CG68" s="1235"/>
      <c r="CH68" s="1235"/>
      <c r="CI68" s="1235"/>
      <c r="CJ68" s="1235"/>
      <c r="CK68" s="1235"/>
      <c r="CL68" s="1235"/>
      <c r="CM68" s="1235"/>
      <c r="CN68" s="1235"/>
      <c r="CO68" s="1235"/>
      <c r="CP68" s="1235"/>
      <c r="CQ68" s="1235"/>
      <c r="CR68" s="1235"/>
      <c r="CS68" s="1235"/>
      <c r="CT68" s="1235"/>
      <c r="CU68" s="1235"/>
      <c r="CV68" s="1235"/>
      <c r="CW68" s="1235"/>
      <c r="CX68" s="1235"/>
      <c r="CY68" s="1235"/>
      <c r="CZ68" s="1235"/>
      <c r="DA68" s="1235"/>
      <c r="DB68" s="1235"/>
      <c r="DC68" s="1236"/>
    </row>
    <row r="69" spans="2:107" ht="13.2" x14ac:dyDescent="0.2">
      <c r="B69" s="259"/>
      <c r="AN69" s="1237"/>
      <c r="AO69" s="1238"/>
      <c r="AP69" s="1238"/>
      <c r="AQ69" s="1238"/>
      <c r="AR69" s="1238"/>
      <c r="AS69" s="1238"/>
      <c r="AT69" s="1238"/>
      <c r="AU69" s="1238"/>
      <c r="AV69" s="1238"/>
      <c r="AW69" s="1238"/>
      <c r="AX69" s="1238"/>
      <c r="AY69" s="1238"/>
      <c r="AZ69" s="1238"/>
      <c r="BA69" s="1238"/>
      <c r="BB69" s="1238"/>
      <c r="BC69" s="1238"/>
      <c r="BD69" s="1238"/>
      <c r="BE69" s="1238"/>
      <c r="BF69" s="1238"/>
      <c r="BG69" s="1238"/>
      <c r="BH69" s="1238"/>
      <c r="BI69" s="1238"/>
      <c r="BJ69" s="1238"/>
      <c r="BK69" s="1238"/>
      <c r="BL69" s="1238"/>
      <c r="BM69" s="1238"/>
      <c r="BN69" s="1238"/>
      <c r="BO69" s="1238"/>
      <c r="BP69" s="1238"/>
      <c r="BQ69" s="1238"/>
      <c r="BR69" s="1238"/>
      <c r="BS69" s="1238"/>
      <c r="BT69" s="1238"/>
      <c r="BU69" s="1238"/>
      <c r="BV69" s="1238"/>
      <c r="BW69" s="1238"/>
      <c r="BX69" s="1238"/>
      <c r="BY69" s="1238"/>
      <c r="BZ69" s="1238"/>
      <c r="CA69" s="1238"/>
      <c r="CB69" s="1238"/>
      <c r="CC69" s="1238"/>
      <c r="CD69" s="1238"/>
      <c r="CE69" s="1238"/>
      <c r="CF69" s="1238"/>
      <c r="CG69" s="1238"/>
      <c r="CH69" s="1238"/>
      <c r="CI69" s="1238"/>
      <c r="CJ69" s="1238"/>
      <c r="CK69" s="1238"/>
      <c r="CL69" s="1238"/>
      <c r="CM69" s="1238"/>
      <c r="CN69" s="1238"/>
      <c r="CO69" s="1238"/>
      <c r="CP69" s="1238"/>
      <c r="CQ69" s="1238"/>
      <c r="CR69" s="1238"/>
      <c r="CS69" s="1238"/>
      <c r="CT69" s="1238"/>
      <c r="CU69" s="1238"/>
      <c r="CV69" s="1238"/>
      <c r="CW69" s="1238"/>
      <c r="CX69" s="1238"/>
      <c r="CY69" s="1238"/>
      <c r="CZ69" s="1238"/>
      <c r="DA69" s="1238"/>
      <c r="DB69" s="1238"/>
      <c r="DC69" s="1239"/>
    </row>
    <row r="70" spans="2:107" ht="13.2" x14ac:dyDescent="0.2">
      <c r="B70" s="259"/>
      <c r="H70" s="371"/>
      <c r="I70" s="371"/>
      <c r="J70" s="372"/>
      <c r="K70" s="372"/>
      <c r="L70" s="373"/>
      <c r="M70" s="372"/>
      <c r="N70" s="373"/>
      <c r="AN70" s="359"/>
      <c r="AO70" s="359"/>
      <c r="AP70" s="359"/>
      <c r="AZ70" s="359"/>
      <c r="BA70" s="359"/>
      <c r="BB70" s="359"/>
      <c r="BL70" s="359"/>
      <c r="BM70" s="359"/>
      <c r="BN70" s="359"/>
      <c r="BX70" s="359"/>
      <c r="BY70" s="359"/>
      <c r="BZ70" s="359"/>
      <c r="CJ70" s="359"/>
      <c r="CK70" s="359"/>
      <c r="CL70" s="359"/>
      <c r="CV70" s="359"/>
      <c r="CW70" s="359"/>
      <c r="CX70" s="359"/>
    </row>
    <row r="71" spans="2:107" ht="13.2" x14ac:dyDescent="0.2">
      <c r="B71" s="259"/>
      <c r="G71" s="374"/>
      <c r="I71" s="375"/>
      <c r="J71" s="372"/>
      <c r="K71" s="372"/>
      <c r="L71" s="373"/>
      <c r="M71" s="372"/>
      <c r="N71" s="373"/>
      <c r="AM71" s="374"/>
      <c r="AN71" s="255" t="s">
        <v>588</v>
      </c>
    </row>
    <row r="72" spans="2:107" ht="13.2" x14ac:dyDescent="0.2">
      <c r="B72" s="259"/>
      <c r="G72" s="1240"/>
      <c r="H72" s="1240"/>
      <c r="I72" s="1240"/>
      <c r="J72" s="1240"/>
      <c r="K72" s="360"/>
      <c r="L72" s="360"/>
      <c r="M72" s="361"/>
      <c r="N72" s="361"/>
      <c r="AN72" s="1241"/>
      <c r="AO72" s="1242"/>
      <c r="AP72" s="1242"/>
      <c r="AQ72" s="1242"/>
      <c r="AR72" s="1242"/>
      <c r="AS72" s="1242"/>
      <c r="AT72" s="1242"/>
      <c r="AU72" s="1242"/>
      <c r="AV72" s="1242"/>
      <c r="AW72" s="1242"/>
      <c r="AX72" s="1242"/>
      <c r="AY72" s="1242"/>
      <c r="AZ72" s="1242"/>
      <c r="BA72" s="1242"/>
      <c r="BB72" s="1242"/>
      <c r="BC72" s="1242"/>
      <c r="BD72" s="1242"/>
      <c r="BE72" s="1242"/>
      <c r="BF72" s="1242"/>
      <c r="BG72" s="1242"/>
      <c r="BH72" s="1242"/>
      <c r="BI72" s="1242"/>
      <c r="BJ72" s="1242"/>
      <c r="BK72" s="1242"/>
      <c r="BL72" s="1242"/>
      <c r="BM72" s="1242"/>
      <c r="BN72" s="1242"/>
      <c r="BO72" s="1243"/>
      <c r="BP72" s="1244" t="s">
        <v>547</v>
      </c>
      <c r="BQ72" s="1244"/>
      <c r="BR72" s="1244"/>
      <c r="BS72" s="1244"/>
      <c r="BT72" s="1244"/>
      <c r="BU72" s="1244"/>
      <c r="BV72" s="1244"/>
      <c r="BW72" s="1244"/>
      <c r="BX72" s="1244" t="s">
        <v>548</v>
      </c>
      <c r="BY72" s="1244"/>
      <c r="BZ72" s="1244"/>
      <c r="CA72" s="1244"/>
      <c r="CB72" s="1244"/>
      <c r="CC72" s="1244"/>
      <c r="CD72" s="1244"/>
      <c r="CE72" s="1244"/>
      <c r="CF72" s="1244" t="s">
        <v>549</v>
      </c>
      <c r="CG72" s="1244"/>
      <c r="CH72" s="1244"/>
      <c r="CI72" s="1244"/>
      <c r="CJ72" s="1244"/>
      <c r="CK72" s="1244"/>
      <c r="CL72" s="1244"/>
      <c r="CM72" s="1244"/>
      <c r="CN72" s="1244" t="s">
        <v>550</v>
      </c>
      <c r="CO72" s="1244"/>
      <c r="CP72" s="1244"/>
      <c r="CQ72" s="1244"/>
      <c r="CR72" s="1244"/>
      <c r="CS72" s="1244"/>
      <c r="CT72" s="1244"/>
      <c r="CU72" s="1244"/>
      <c r="CV72" s="1244" t="s">
        <v>551</v>
      </c>
      <c r="CW72" s="1244"/>
      <c r="CX72" s="1244"/>
      <c r="CY72" s="1244"/>
      <c r="CZ72" s="1244"/>
      <c r="DA72" s="1244"/>
      <c r="DB72" s="1244"/>
      <c r="DC72" s="1244"/>
    </row>
    <row r="73" spans="2:107" ht="13.2" x14ac:dyDescent="0.2">
      <c r="B73" s="259"/>
      <c r="G73" s="1250"/>
      <c r="H73" s="1250"/>
      <c r="I73" s="1250"/>
      <c r="J73" s="1250"/>
      <c r="K73" s="1251"/>
      <c r="L73" s="1251"/>
      <c r="M73" s="1251"/>
      <c r="N73" s="1251"/>
      <c r="AM73" s="359"/>
      <c r="AN73" s="1247" t="s">
        <v>589</v>
      </c>
      <c r="AO73" s="1247"/>
      <c r="AP73" s="1247"/>
      <c r="AQ73" s="1247"/>
      <c r="AR73" s="1247"/>
      <c r="AS73" s="1247"/>
      <c r="AT73" s="1247"/>
      <c r="AU73" s="1247"/>
      <c r="AV73" s="1247"/>
      <c r="AW73" s="1247"/>
      <c r="AX73" s="1247"/>
      <c r="AY73" s="1247"/>
      <c r="AZ73" s="1247"/>
      <c r="BA73" s="1247"/>
      <c r="BB73" s="1247" t="s">
        <v>590</v>
      </c>
      <c r="BC73" s="1247"/>
      <c r="BD73" s="1247"/>
      <c r="BE73" s="1247"/>
      <c r="BF73" s="1247"/>
      <c r="BG73" s="1247"/>
      <c r="BH73" s="1247"/>
      <c r="BI73" s="1247"/>
      <c r="BJ73" s="1247"/>
      <c r="BK73" s="1247"/>
      <c r="BL73" s="1247"/>
      <c r="BM73" s="1247"/>
      <c r="BN73" s="1247"/>
      <c r="BO73" s="1247"/>
      <c r="BP73" s="1245">
        <v>26.7</v>
      </c>
      <c r="BQ73" s="1245"/>
      <c r="BR73" s="1245"/>
      <c r="BS73" s="1245"/>
      <c r="BT73" s="1245"/>
      <c r="BU73" s="1245"/>
      <c r="BV73" s="1245"/>
      <c r="BW73" s="1245"/>
      <c r="BX73" s="1245">
        <v>32.700000000000003</v>
      </c>
      <c r="BY73" s="1245"/>
      <c r="BZ73" s="1245"/>
      <c r="CA73" s="1245"/>
      <c r="CB73" s="1245"/>
      <c r="CC73" s="1245"/>
      <c r="CD73" s="1245"/>
      <c r="CE73" s="1245"/>
      <c r="CF73" s="1245">
        <v>32.200000000000003</v>
      </c>
      <c r="CG73" s="1245"/>
      <c r="CH73" s="1245"/>
      <c r="CI73" s="1245"/>
      <c r="CJ73" s="1245"/>
      <c r="CK73" s="1245"/>
      <c r="CL73" s="1245"/>
      <c r="CM73" s="1245"/>
      <c r="CN73" s="1245">
        <v>16.399999999999999</v>
      </c>
      <c r="CO73" s="1245"/>
      <c r="CP73" s="1245"/>
      <c r="CQ73" s="1245"/>
      <c r="CR73" s="1245"/>
      <c r="CS73" s="1245"/>
      <c r="CT73" s="1245"/>
      <c r="CU73" s="1245"/>
      <c r="CV73" s="1245">
        <v>0.7</v>
      </c>
      <c r="CW73" s="1245"/>
      <c r="CX73" s="1245"/>
      <c r="CY73" s="1245"/>
      <c r="CZ73" s="1245"/>
      <c r="DA73" s="1245"/>
      <c r="DB73" s="1245"/>
      <c r="DC73" s="1245"/>
    </row>
    <row r="74" spans="2:107" ht="13.2" x14ac:dyDescent="0.2">
      <c r="B74" s="259"/>
      <c r="G74" s="1250"/>
      <c r="H74" s="1250"/>
      <c r="I74" s="1250"/>
      <c r="J74" s="1250"/>
      <c r="K74" s="1251"/>
      <c r="L74" s="1251"/>
      <c r="M74" s="1251"/>
      <c r="N74" s="1251"/>
      <c r="AM74" s="359"/>
      <c r="AN74" s="1247"/>
      <c r="AO74" s="1247"/>
      <c r="AP74" s="1247"/>
      <c r="AQ74" s="1247"/>
      <c r="AR74" s="1247"/>
      <c r="AS74" s="1247"/>
      <c r="AT74" s="1247"/>
      <c r="AU74" s="1247"/>
      <c r="AV74" s="1247"/>
      <c r="AW74" s="1247"/>
      <c r="AX74" s="1247"/>
      <c r="AY74" s="1247"/>
      <c r="AZ74" s="1247"/>
      <c r="BA74" s="1247"/>
      <c r="BB74" s="1247"/>
      <c r="BC74" s="1247"/>
      <c r="BD74" s="1247"/>
      <c r="BE74" s="1247"/>
      <c r="BF74" s="1247"/>
      <c r="BG74" s="1247"/>
      <c r="BH74" s="1247"/>
      <c r="BI74" s="1247"/>
      <c r="BJ74" s="1247"/>
      <c r="BK74" s="1247"/>
      <c r="BL74" s="1247"/>
      <c r="BM74" s="1247"/>
      <c r="BN74" s="1247"/>
      <c r="BO74" s="1247"/>
      <c r="BP74" s="1245"/>
      <c r="BQ74" s="1245"/>
      <c r="BR74" s="1245"/>
      <c r="BS74" s="1245"/>
      <c r="BT74" s="1245"/>
      <c r="BU74" s="1245"/>
      <c r="BV74" s="1245"/>
      <c r="BW74" s="1245"/>
      <c r="BX74" s="1245"/>
      <c r="BY74" s="1245"/>
      <c r="BZ74" s="1245"/>
      <c r="CA74" s="1245"/>
      <c r="CB74" s="1245"/>
      <c r="CC74" s="1245"/>
      <c r="CD74" s="1245"/>
      <c r="CE74" s="1245"/>
      <c r="CF74" s="1245"/>
      <c r="CG74" s="1245"/>
      <c r="CH74" s="1245"/>
      <c r="CI74" s="1245"/>
      <c r="CJ74" s="1245"/>
      <c r="CK74" s="1245"/>
      <c r="CL74" s="1245"/>
      <c r="CM74" s="1245"/>
      <c r="CN74" s="1245"/>
      <c r="CO74" s="1245"/>
      <c r="CP74" s="1245"/>
      <c r="CQ74" s="1245"/>
      <c r="CR74" s="1245"/>
      <c r="CS74" s="1245"/>
      <c r="CT74" s="1245"/>
      <c r="CU74" s="1245"/>
      <c r="CV74" s="1245"/>
      <c r="CW74" s="1245"/>
      <c r="CX74" s="1245"/>
      <c r="CY74" s="1245"/>
      <c r="CZ74" s="1245"/>
      <c r="DA74" s="1245"/>
      <c r="DB74" s="1245"/>
      <c r="DC74" s="1245"/>
    </row>
    <row r="75" spans="2:107" ht="13.2" x14ac:dyDescent="0.2">
      <c r="B75" s="259"/>
      <c r="G75" s="1250"/>
      <c r="H75" s="1250"/>
      <c r="I75" s="1240"/>
      <c r="J75" s="1240"/>
      <c r="K75" s="1246"/>
      <c r="L75" s="1246"/>
      <c r="M75" s="1246"/>
      <c r="N75" s="1246"/>
      <c r="AM75" s="359"/>
      <c r="AN75" s="1247"/>
      <c r="AO75" s="1247"/>
      <c r="AP75" s="1247"/>
      <c r="AQ75" s="1247"/>
      <c r="AR75" s="1247"/>
      <c r="AS75" s="1247"/>
      <c r="AT75" s="1247"/>
      <c r="AU75" s="1247"/>
      <c r="AV75" s="1247"/>
      <c r="AW75" s="1247"/>
      <c r="AX75" s="1247"/>
      <c r="AY75" s="1247"/>
      <c r="AZ75" s="1247"/>
      <c r="BA75" s="1247"/>
      <c r="BB75" s="1247" t="s">
        <v>595</v>
      </c>
      <c r="BC75" s="1247"/>
      <c r="BD75" s="1247"/>
      <c r="BE75" s="1247"/>
      <c r="BF75" s="1247"/>
      <c r="BG75" s="1247"/>
      <c r="BH75" s="1247"/>
      <c r="BI75" s="1247"/>
      <c r="BJ75" s="1247"/>
      <c r="BK75" s="1247"/>
      <c r="BL75" s="1247"/>
      <c r="BM75" s="1247"/>
      <c r="BN75" s="1247"/>
      <c r="BO75" s="1247"/>
      <c r="BP75" s="1245">
        <v>5.4</v>
      </c>
      <c r="BQ75" s="1245"/>
      <c r="BR75" s="1245"/>
      <c r="BS75" s="1245"/>
      <c r="BT75" s="1245"/>
      <c r="BU75" s="1245"/>
      <c r="BV75" s="1245"/>
      <c r="BW75" s="1245"/>
      <c r="BX75" s="1245">
        <v>4.7</v>
      </c>
      <c r="BY75" s="1245"/>
      <c r="BZ75" s="1245"/>
      <c r="CA75" s="1245"/>
      <c r="CB75" s="1245"/>
      <c r="CC75" s="1245"/>
      <c r="CD75" s="1245"/>
      <c r="CE75" s="1245"/>
      <c r="CF75" s="1245">
        <v>4.3</v>
      </c>
      <c r="CG75" s="1245"/>
      <c r="CH75" s="1245"/>
      <c r="CI75" s="1245"/>
      <c r="CJ75" s="1245"/>
      <c r="CK75" s="1245"/>
      <c r="CL75" s="1245"/>
      <c r="CM75" s="1245"/>
      <c r="CN75" s="1245">
        <v>4.2</v>
      </c>
      <c r="CO75" s="1245"/>
      <c r="CP75" s="1245"/>
      <c r="CQ75" s="1245"/>
      <c r="CR75" s="1245"/>
      <c r="CS75" s="1245"/>
      <c r="CT75" s="1245"/>
      <c r="CU75" s="1245"/>
      <c r="CV75" s="1245">
        <v>4.5999999999999996</v>
      </c>
      <c r="CW75" s="1245"/>
      <c r="CX75" s="1245"/>
      <c r="CY75" s="1245"/>
      <c r="CZ75" s="1245"/>
      <c r="DA75" s="1245"/>
      <c r="DB75" s="1245"/>
      <c r="DC75" s="1245"/>
    </row>
    <row r="76" spans="2:107" ht="13.2" x14ac:dyDescent="0.2">
      <c r="B76" s="259"/>
      <c r="G76" s="1250"/>
      <c r="H76" s="1250"/>
      <c r="I76" s="1240"/>
      <c r="J76" s="1240"/>
      <c r="K76" s="1246"/>
      <c r="L76" s="1246"/>
      <c r="M76" s="1246"/>
      <c r="N76" s="1246"/>
      <c r="AM76" s="359"/>
      <c r="AN76" s="1247"/>
      <c r="AO76" s="1247"/>
      <c r="AP76" s="1247"/>
      <c r="AQ76" s="1247"/>
      <c r="AR76" s="1247"/>
      <c r="AS76" s="1247"/>
      <c r="AT76" s="1247"/>
      <c r="AU76" s="1247"/>
      <c r="AV76" s="1247"/>
      <c r="AW76" s="1247"/>
      <c r="AX76" s="1247"/>
      <c r="AY76" s="1247"/>
      <c r="AZ76" s="1247"/>
      <c r="BA76" s="1247"/>
      <c r="BB76" s="1247"/>
      <c r="BC76" s="1247"/>
      <c r="BD76" s="1247"/>
      <c r="BE76" s="1247"/>
      <c r="BF76" s="1247"/>
      <c r="BG76" s="1247"/>
      <c r="BH76" s="1247"/>
      <c r="BI76" s="1247"/>
      <c r="BJ76" s="1247"/>
      <c r="BK76" s="1247"/>
      <c r="BL76" s="1247"/>
      <c r="BM76" s="1247"/>
      <c r="BN76" s="1247"/>
      <c r="BO76" s="1247"/>
      <c r="BP76" s="1245"/>
      <c r="BQ76" s="1245"/>
      <c r="BR76" s="1245"/>
      <c r="BS76" s="1245"/>
      <c r="BT76" s="1245"/>
      <c r="BU76" s="1245"/>
      <c r="BV76" s="1245"/>
      <c r="BW76" s="1245"/>
      <c r="BX76" s="1245"/>
      <c r="BY76" s="1245"/>
      <c r="BZ76" s="1245"/>
      <c r="CA76" s="1245"/>
      <c r="CB76" s="1245"/>
      <c r="CC76" s="1245"/>
      <c r="CD76" s="1245"/>
      <c r="CE76" s="1245"/>
      <c r="CF76" s="1245"/>
      <c r="CG76" s="1245"/>
      <c r="CH76" s="1245"/>
      <c r="CI76" s="1245"/>
      <c r="CJ76" s="1245"/>
      <c r="CK76" s="1245"/>
      <c r="CL76" s="1245"/>
      <c r="CM76" s="1245"/>
      <c r="CN76" s="1245"/>
      <c r="CO76" s="1245"/>
      <c r="CP76" s="1245"/>
      <c r="CQ76" s="1245"/>
      <c r="CR76" s="1245"/>
      <c r="CS76" s="1245"/>
      <c r="CT76" s="1245"/>
      <c r="CU76" s="1245"/>
      <c r="CV76" s="1245"/>
      <c r="CW76" s="1245"/>
      <c r="CX76" s="1245"/>
      <c r="CY76" s="1245"/>
      <c r="CZ76" s="1245"/>
      <c r="DA76" s="1245"/>
      <c r="DB76" s="1245"/>
      <c r="DC76" s="1245"/>
    </row>
    <row r="77" spans="2:107" ht="13.2" x14ac:dyDescent="0.2">
      <c r="B77" s="259"/>
      <c r="G77" s="1240"/>
      <c r="H77" s="1240"/>
      <c r="I77" s="1240"/>
      <c r="J77" s="1240"/>
      <c r="K77" s="1251"/>
      <c r="L77" s="1251"/>
      <c r="M77" s="1251"/>
      <c r="N77" s="1251"/>
      <c r="AN77" s="1244" t="s">
        <v>592</v>
      </c>
      <c r="AO77" s="1244"/>
      <c r="AP77" s="1244"/>
      <c r="AQ77" s="1244"/>
      <c r="AR77" s="1244"/>
      <c r="AS77" s="1244"/>
      <c r="AT77" s="1244"/>
      <c r="AU77" s="1244"/>
      <c r="AV77" s="1244"/>
      <c r="AW77" s="1244"/>
      <c r="AX77" s="1244"/>
      <c r="AY77" s="1244"/>
      <c r="AZ77" s="1244"/>
      <c r="BA77" s="1244"/>
      <c r="BB77" s="1247" t="s">
        <v>590</v>
      </c>
      <c r="BC77" s="1247"/>
      <c r="BD77" s="1247"/>
      <c r="BE77" s="1247"/>
      <c r="BF77" s="1247"/>
      <c r="BG77" s="1247"/>
      <c r="BH77" s="1247"/>
      <c r="BI77" s="1247"/>
      <c r="BJ77" s="1247"/>
      <c r="BK77" s="1247"/>
      <c r="BL77" s="1247"/>
      <c r="BM77" s="1247"/>
      <c r="BN77" s="1247"/>
      <c r="BO77" s="1247"/>
      <c r="BP77" s="1245">
        <v>7.6</v>
      </c>
      <c r="BQ77" s="1245"/>
      <c r="BR77" s="1245"/>
      <c r="BS77" s="1245"/>
      <c r="BT77" s="1245"/>
      <c r="BU77" s="1245"/>
      <c r="BV77" s="1245"/>
      <c r="BW77" s="1245"/>
      <c r="BX77" s="1245">
        <v>3</v>
      </c>
      <c r="BY77" s="1245"/>
      <c r="BZ77" s="1245"/>
      <c r="CA77" s="1245"/>
      <c r="CB77" s="1245"/>
      <c r="CC77" s="1245"/>
      <c r="CD77" s="1245"/>
      <c r="CE77" s="1245"/>
      <c r="CF77" s="1245">
        <v>3.4</v>
      </c>
      <c r="CG77" s="1245"/>
      <c r="CH77" s="1245"/>
      <c r="CI77" s="1245"/>
      <c r="CJ77" s="1245"/>
      <c r="CK77" s="1245"/>
      <c r="CL77" s="1245"/>
      <c r="CM77" s="1245"/>
      <c r="CN77" s="1245">
        <v>0</v>
      </c>
      <c r="CO77" s="1245"/>
      <c r="CP77" s="1245"/>
      <c r="CQ77" s="1245"/>
      <c r="CR77" s="1245"/>
      <c r="CS77" s="1245"/>
      <c r="CT77" s="1245"/>
      <c r="CU77" s="1245"/>
      <c r="CV77" s="1245">
        <v>0</v>
      </c>
      <c r="CW77" s="1245"/>
      <c r="CX77" s="1245"/>
      <c r="CY77" s="1245"/>
      <c r="CZ77" s="1245"/>
      <c r="DA77" s="1245"/>
      <c r="DB77" s="1245"/>
      <c r="DC77" s="1245"/>
    </row>
    <row r="78" spans="2:107" ht="13.2" x14ac:dyDescent="0.2">
      <c r="B78" s="259"/>
      <c r="G78" s="1240"/>
      <c r="H78" s="1240"/>
      <c r="I78" s="1240"/>
      <c r="J78" s="1240"/>
      <c r="K78" s="1251"/>
      <c r="L78" s="1251"/>
      <c r="M78" s="1251"/>
      <c r="N78" s="1251"/>
      <c r="AN78" s="1244"/>
      <c r="AO78" s="1244"/>
      <c r="AP78" s="1244"/>
      <c r="AQ78" s="1244"/>
      <c r="AR78" s="1244"/>
      <c r="AS78" s="1244"/>
      <c r="AT78" s="1244"/>
      <c r="AU78" s="1244"/>
      <c r="AV78" s="1244"/>
      <c r="AW78" s="1244"/>
      <c r="AX78" s="1244"/>
      <c r="AY78" s="1244"/>
      <c r="AZ78" s="1244"/>
      <c r="BA78" s="1244"/>
      <c r="BB78" s="1247"/>
      <c r="BC78" s="1247"/>
      <c r="BD78" s="1247"/>
      <c r="BE78" s="1247"/>
      <c r="BF78" s="1247"/>
      <c r="BG78" s="1247"/>
      <c r="BH78" s="1247"/>
      <c r="BI78" s="1247"/>
      <c r="BJ78" s="1247"/>
      <c r="BK78" s="1247"/>
      <c r="BL78" s="1247"/>
      <c r="BM78" s="1247"/>
      <c r="BN78" s="1247"/>
      <c r="BO78" s="1247"/>
      <c r="BP78" s="1245"/>
      <c r="BQ78" s="1245"/>
      <c r="BR78" s="1245"/>
      <c r="BS78" s="1245"/>
      <c r="BT78" s="1245"/>
      <c r="BU78" s="1245"/>
      <c r="BV78" s="1245"/>
      <c r="BW78" s="1245"/>
      <c r="BX78" s="1245"/>
      <c r="BY78" s="1245"/>
      <c r="BZ78" s="1245"/>
      <c r="CA78" s="1245"/>
      <c r="CB78" s="1245"/>
      <c r="CC78" s="1245"/>
      <c r="CD78" s="1245"/>
      <c r="CE78" s="1245"/>
      <c r="CF78" s="1245"/>
      <c r="CG78" s="1245"/>
      <c r="CH78" s="1245"/>
      <c r="CI78" s="1245"/>
      <c r="CJ78" s="1245"/>
      <c r="CK78" s="1245"/>
      <c r="CL78" s="1245"/>
      <c r="CM78" s="1245"/>
      <c r="CN78" s="1245"/>
      <c r="CO78" s="1245"/>
      <c r="CP78" s="1245"/>
      <c r="CQ78" s="1245"/>
      <c r="CR78" s="1245"/>
      <c r="CS78" s="1245"/>
      <c r="CT78" s="1245"/>
      <c r="CU78" s="1245"/>
      <c r="CV78" s="1245"/>
      <c r="CW78" s="1245"/>
      <c r="CX78" s="1245"/>
      <c r="CY78" s="1245"/>
      <c r="CZ78" s="1245"/>
      <c r="DA78" s="1245"/>
      <c r="DB78" s="1245"/>
      <c r="DC78" s="1245"/>
    </row>
    <row r="79" spans="2:107" ht="13.2" x14ac:dyDescent="0.2">
      <c r="B79" s="259"/>
      <c r="G79" s="1240"/>
      <c r="H79" s="1240"/>
      <c r="I79" s="1249"/>
      <c r="J79" s="1249"/>
      <c r="K79" s="1252"/>
      <c r="L79" s="1252"/>
      <c r="M79" s="1252"/>
      <c r="N79" s="1252"/>
      <c r="AN79" s="1244"/>
      <c r="AO79" s="1244"/>
      <c r="AP79" s="1244"/>
      <c r="AQ79" s="1244"/>
      <c r="AR79" s="1244"/>
      <c r="AS79" s="1244"/>
      <c r="AT79" s="1244"/>
      <c r="AU79" s="1244"/>
      <c r="AV79" s="1244"/>
      <c r="AW79" s="1244"/>
      <c r="AX79" s="1244"/>
      <c r="AY79" s="1244"/>
      <c r="AZ79" s="1244"/>
      <c r="BA79" s="1244"/>
      <c r="BB79" s="1247" t="s">
        <v>595</v>
      </c>
      <c r="BC79" s="1247"/>
      <c r="BD79" s="1247"/>
      <c r="BE79" s="1247"/>
      <c r="BF79" s="1247"/>
      <c r="BG79" s="1247"/>
      <c r="BH79" s="1247"/>
      <c r="BI79" s="1247"/>
      <c r="BJ79" s="1247"/>
      <c r="BK79" s="1247"/>
      <c r="BL79" s="1247"/>
      <c r="BM79" s="1247"/>
      <c r="BN79" s="1247"/>
      <c r="BO79" s="1247"/>
      <c r="BP79" s="1245">
        <v>8.6</v>
      </c>
      <c r="BQ79" s="1245"/>
      <c r="BR79" s="1245"/>
      <c r="BS79" s="1245"/>
      <c r="BT79" s="1245"/>
      <c r="BU79" s="1245"/>
      <c r="BV79" s="1245"/>
      <c r="BW79" s="1245"/>
      <c r="BX79" s="1245">
        <v>8.8000000000000007</v>
      </c>
      <c r="BY79" s="1245"/>
      <c r="BZ79" s="1245"/>
      <c r="CA79" s="1245"/>
      <c r="CB79" s="1245"/>
      <c r="CC79" s="1245"/>
      <c r="CD79" s="1245"/>
      <c r="CE79" s="1245"/>
      <c r="CF79" s="1245">
        <v>8.8000000000000007</v>
      </c>
      <c r="CG79" s="1245"/>
      <c r="CH79" s="1245"/>
      <c r="CI79" s="1245"/>
      <c r="CJ79" s="1245"/>
      <c r="CK79" s="1245"/>
      <c r="CL79" s="1245"/>
      <c r="CM79" s="1245"/>
      <c r="CN79" s="1245">
        <v>8.3000000000000007</v>
      </c>
      <c r="CO79" s="1245"/>
      <c r="CP79" s="1245"/>
      <c r="CQ79" s="1245"/>
      <c r="CR79" s="1245"/>
      <c r="CS79" s="1245"/>
      <c r="CT79" s="1245"/>
      <c r="CU79" s="1245"/>
      <c r="CV79" s="1245">
        <v>8.1</v>
      </c>
      <c r="CW79" s="1245"/>
      <c r="CX79" s="1245"/>
      <c r="CY79" s="1245"/>
      <c r="CZ79" s="1245"/>
      <c r="DA79" s="1245"/>
      <c r="DB79" s="1245"/>
      <c r="DC79" s="1245"/>
    </row>
    <row r="80" spans="2:107" ht="13.2" x14ac:dyDescent="0.2">
      <c r="B80" s="259"/>
      <c r="G80" s="1240"/>
      <c r="H80" s="1240"/>
      <c r="I80" s="1249"/>
      <c r="J80" s="1249"/>
      <c r="K80" s="1252"/>
      <c r="L80" s="1252"/>
      <c r="M80" s="1252"/>
      <c r="N80" s="1252"/>
      <c r="AN80" s="1244"/>
      <c r="AO80" s="1244"/>
      <c r="AP80" s="1244"/>
      <c r="AQ80" s="1244"/>
      <c r="AR80" s="1244"/>
      <c r="AS80" s="1244"/>
      <c r="AT80" s="1244"/>
      <c r="AU80" s="1244"/>
      <c r="AV80" s="1244"/>
      <c r="AW80" s="1244"/>
      <c r="AX80" s="1244"/>
      <c r="AY80" s="1244"/>
      <c r="AZ80" s="1244"/>
      <c r="BA80" s="1244"/>
      <c r="BB80" s="1247"/>
      <c r="BC80" s="1247"/>
      <c r="BD80" s="1247"/>
      <c r="BE80" s="1247"/>
      <c r="BF80" s="1247"/>
      <c r="BG80" s="1247"/>
      <c r="BH80" s="1247"/>
      <c r="BI80" s="1247"/>
      <c r="BJ80" s="1247"/>
      <c r="BK80" s="1247"/>
      <c r="BL80" s="1247"/>
      <c r="BM80" s="1247"/>
      <c r="BN80" s="1247"/>
      <c r="BO80" s="1247"/>
      <c r="BP80" s="1245"/>
      <c r="BQ80" s="1245"/>
      <c r="BR80" s="1245"/>
      <c r="BS80" s="1245"/>
      <c r="BT80" s="1245"/>
      <c r="BU80" s="1245"/>
      <c r="BV80" s="1245"/>
      <c r="BW80" s="1245"/>
      <c r="BX80" s="1245"/>
      <c r="BY80" s="1245"/>
      <c r="BZ80" s="1245"/>
      <c r="CA80" s="1245"/>
      <c r="CB80" s="1245"/>
      <c r="CC80" s="1245"/>
      <c r="CD80" s="1245"/>
      <c r="CE80" s="1245"/>
      <c r="CF80" s="1245"/>
      <c r="CG80" s="1245"/>
      <c r="CH80" s="1245"/>
      <c r="CI80" s="1245"/>
      <c r="CJ80" s="1245"/>
      <c r="CK80" s="1245"/>
      <c r="CL80" s="1245"/>
      <c r="CM80" s="1245"/>
      <c r="CN80" s="1245"/>
      <c r="CO80" s="1245"/>
      <c r="CP80" s="1245"/>
      <c r="CQ80" s="1245"/>
      <c r="CR80" s="1245"/>
      <c r="CS80" s="1245"/>
      <c r="CT80" s="1245"/>
      <c r="CU80" s="1245"/>
      <c r="CV80" s="1245"/>
      <c r="CW80" s="1245"/>
      <c r="CX80" s="1245"/>
      <c r="CY80" s="1245"/>
      <c r="CZ80" s="1245"/>
      <c r="DA80" s="1245"/>
      <c r="DB80" s="1245"/>
      <c r="DC80" s="1245"/>
    </row>
    <row r="81" spans="2:109" ht="13.2" x14ac:dyDescent="0.2">
      <c r="B81" s="259"/>
    </row>
    <row r="82" spans="2:109" ht="16.2" x14ac:dyDescent="0.2">
      <c r="B82" s="259"/>
      <c r="K82" s="376"/>
      <c r="L82" s="376"/>
      <c r="M82" s="376"/>
      <c r="N82" s="376"/>
      <c r="AQ82" s="376"/>
      <c r="AR82" s="376"/>
      <c r="AS82" s="376"/>
      <c r="AT82" s="376"/>
      <c r="BC82" s="376"/>
      <c r="BD82" s="376"/>
      <c r="BE82" s="376"/>
      <c r="BF82" s="376"/>
      <c r="BO82" s="376"/>
      <c r="BP82" s="376"/>
      <c r="BQ82" s="376"/>
      <c r="BR82" s="376"/>
      <c r="CA82" s="376"/>
      <c r="CB82" s="376"/>
      <c r="CC82" s="376"/>
      <c r="CD82" s="376"/>
      <c r="CM82" s="376"/>
      <c r="CN82" s="376"/>
      <c r="CO82" s="376"/>
      <c r="CP82" s="376"/>
      <c r="CY82" s="376"/>
      <c r="CZ82" s="376"/>
      <c r="DA82" s="376"/>
      <c r="DB82" s="376"/>
      <c r="DC82" s="376"/>
    </row>
    <row r="83" spans="2:109" ht="13.2" x14ac:dyDescent="0.2">
      <c r="B83" s="340"/>
      <c r="C83" s="311"/>
      <c r="D83" s="311"/>
      <c r="E83" s="311"/>
      <c r="F83" s="311"/>
      <c r="G83" s="311"/>
      <c r="H83" s="311"/>
      <c r="I83" s="311"/>
      <c r="J83" s="311"/>
      <c r="K83" s="311"/>
      <c r="L83" s="311"/>
      <c r="M83" s="311"/>
      <c r="N83" s="311"/>
      <c r="O83" s="311"/>
      <c r="P83" s="311"/>
      <c r="Q83" s="311"/>
      <c r="R83" s="311"/>
      <c r="S83" s="311"/>
      <c r="T83" s="311"/>
      <c r="U83" s="311"/>
      <c r="V83" s="311"/>
      <c r="W83" s="311"/>
      <c r="X83" s="311"/>
      <c r="Y83" s="311"/>
      <c r="Z83" s="311"/>
      <c r="AA83" s="311"/>
      <c r="AB83" s="311"/>
      <c r="AC83" s="311"/>
      <c r="AD83" s="311"/>
      <c r="AE83" s="311"/>
      <c r="AF83" s="311"/>
      <c r="AG83" s="311"/>
      <c r="AH83" s="311"/>
      <c r="AI83" s="311"/>
      <c r="AJ83" s="311"/>
      <c r="AK83" s="311"/>
      <c r="AL83" s="311"/>
      <c r="AM83" s="311"/>
      <c r="AN83" s="311"/>
      <c r="AO83" s="311"/>
      <c r="AP83" s="311"/>
      <c r="AQ83" s="311"/>
      <c r="AR83" s="311"/>
      <c r="AS83" s="311"/>
      <c r="AT83" s="311"/>
      <c r="AU83" s="311"/>
      <c r="AV83" s="311"/>
      <c r="AW83" s="311"/>
      <c r="AX83" s="311"/>
      <c r="AY83" s="311"/>
      <c r="AZ83" s="311"/>
      <c r="BA83" s="311"/>
      <c r="BB83" s="311"/>
      <c r="BC83" s="311"/>
      <c r="BD83" s="311"/>
      <c r="BE83" s="311"/>
      <c r="BF83" s="311"/>
      <c r="BG83" s="311"/>
      <c r="BH83" s="311"/>
      <c r="BI83" s="311"/>
      <c r="BJ83" s="311"/>
      <c r="BK83" s="311"/>
      <c r="BL83" s="311"/>
      <c r="BM83" s="311"/>
      <c r="BN83" s="311"/>
      <c r="BO83" s="311"/>
      <c r="BP83" s="311"/>
      <c r="BQ83" s="311"/>
      <c r="BR83" s="311"/>
      <c r="BS83" s="311"/>
      <c r="BT83" s="311"/>
      <c r="BU83" s="311"/>
      <c r="BV83" s="311"/>
      <c r="BW83" s="311"/>
      <c r="BX83" s="311"/>
      <c r="BY83" s="311"/>
      <c r="BZ83" s="311"/>
      <c r="CA83" s="311"/>
      <c r="CB83" s="311"/>
      <c r="CC83" s="311"/>
      <c r="CD83" s="311"/>
      <c r="CE83" s="311"/>
      <c r="CF83" s="311"/>
      <c r="CG83" s="311"/>
      <c r="CH83" s="311"/>
      <c r="CI83" s="311"/>
      <c r="CJ83" s="311"/>
      <c r="CK83" s="311"/>
      <c r="CL83" s="311"/>
      <c r="CM83" s="311"/>
      <c r="CN83" s="311"/>
      <c r="CO83" s="311"/>
      <c r="CP83" s="311"/>
      <c r="CQ83" s="311"/>
      <c r="CR83" s="311"/>
      <c r="CS83" s="311"/>
      <c r="CT83" s="311"/>
      <c r="CU83" s="311"/>
      <c r="CV83" s="311"/>
      <c r="CW83" s="311"/>
      <c r="CX83" s="311"/>
      <c r="CY83" s="311"/>
      <c r="CZ83" s="311"/>
      <c r="DA83" s="311"/>
      <c r="DB83" s="311"/>
      <c r="DC83" s="311"/>
      <c r="DD83" s="341"/>
    </row>
    <row r="84" spans="2:109" ht="13.2" x14ac:dyDescent="0.2">
      <c r="DD84" s="255"/>
      <c r="DE84" s="255"/>
    </row>
    <row r="85" spans="2:109" ht="13.2" x14ac:dyDescent="0.2">
      <c r="DD85" s="255"/>
      <c r="DE85" s="255"/>
    </row>
  </sheetData>
  <sheetProtection algorithmName="SHA-512" hashValue="nKPu9U6sREpt8yJiDeVFXyrOj5dJGc5FC4gDvcVKExImj41opn4nkQHIrZ8SjalzyS+9jCabXw3BDaGBVB91Gg==" saltValue="H4qKYQXAH0I+FbkGm5nTD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CCDB63-FAB8-4ED8-8EDA-55B4B87CC2C8}">
  <sheetPr codeName="Sheet11">
    <pageSetUpPr fitToPage="1"/>
  </sheetPr>
  <dimension ref="A1:DR125"/>
  <sheetViews>
    <sheetView showGridLines="0" topLeftCell="A93" zoomScaleNormal="100" zoomScaleSheetLayoutView="70" workbookViewId="0"/>
  </sheetViews>
  <sheetFormatPr defaultColWidth="0" defaultRowHeight="13.5" customHeight="1" zeroHeight="1" x14ac:dyDescent="0.2"/>
  <cols>
    <col min="1" max="34" width="2.44140625" style="254" customWidth="1"/>
    <col min="35" max="122" width="2.44140625" style="253" customWidth="1"/>
    <col min="123" max="16384" width="2.44140625" style="253" hidden="1"/>
  </cols>
  <sheetData>
    <row r="1" spans="1:34"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1:34" ht="13.2" x14ac:dyDescent="0.2">
      <c r="S2" s="253"/>
      <c r="AH2" s="253"/>
    </row>
    <row r="3" spans="1:34"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1:34" ht="13.2" x14ac:dyDescent="0.2"/>
    <row r="5" spans="1:34" ht="13.2" x14ac:dyDescent="0.2"/>
    <row r="6" spans="1:34" ht="13.2" x14ac:dyDescent="0.2"/>
    <row r="7" spans="1:34" ht="13.2" x14ac:dyDescent="0.2"/>
    <row r="8" spans="1:34" ht="13.2" x14ac:dyDescent="0.2"/>
    <row r="9" spans="1:34" ht="13.2" x14ac:dyDescent="0.2">
      <c r="AH9" s="253"/>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3"/>
    </row>
    <row r="18" spans="12:34" ht="13.2" x14ac:dyDescent="0.2"/>
    <row r="19" spans="12:34" ht="13.2" x14ac:dyDescent="0.2"/>
    <row r="20" spans="12:34" ht="13.2" x14ac:dyDescent="0.2">
      <c r="AH20" s="253"/>
    </row>
    <row r="21" spans="12:34" ht="13.2" x14ac:dyDescent="0.2">
      <c r="AH21" s="253"/>
    </row>
    <row r="22" spans="12:34" ht="13.2" x14ac:dyDescent="0.2"/>
    <row r="23" spans="12:34" ht="13.2" x14ac:dyDescent="0.2"/>
    <row r="24" spans="12:34" ht="13.2" x14ac:dyDescent="0.2">
      <c r="Q24" s="253"/>
    </row>
    <row r="25" spans="12:34" ht="13.2" x14ac:dyDescent="0.2"/>
    <row r="26" spans="12:34" ht="13.2" x14ac:dyDescent="0.2"/>
    <row r="27" spans="12:34" ht="13.2" x14ac:dyDescent="0.2"/>
    <row r="28" spans="12:34" ht="13.2" x14ac:dyDescent="0.2">
      <c r="O28" s="253"/>
      <c r="T28" s="253"/>
      <c r="AH28" s="253"/>
    </row>
    <row r="29" spans="12:34" ht="13.2" x14ac:dyDescent="0.2"/>
    <row r="30" spans="12:34" ht="13.2" x14ac:dyDescent="0.2"/>
    <row r="31" spans="12:34" ht="13.2" x14ac:dyDescent="0.2">
      <c r="Q31" s="253"/>
    </row>
    <row r="32" spans="12:34" ht="13.2" x14ac:dyDescent="0.2">
      <c r="L32" s="253"/>
    </row>
    <row r="33" spans="2:34" ht="13.2" x14ac:dyDescent="0.2">
      <c r="C33" s="253"/>
      <c r="E33" s="253"/>
      <c r="G33" s="253"/>
      <c r="I33" s="253"/>
      <c r="X33" s="253"/>
    </row>
    <row r="34" spans="2:34" ht="13.2" x14ac:dyDescent="0.2">
      <c r="B34" s="253"/>
      <c r="P34" s="253"/>
      <c r="R34" s="253"/>
      <c r="T34" s="253"/>
    </row>
    <row r="35" spans="2:34" ht="13.2" x14ac:dyDescent="0.2">
      <c r="D35" s="253"/>
      <c r="W35" s="253"/>
      <c r="AC35" s="253"/>
      <c r="AD35" s="253"/>
      <c r="AE35" s="253"/>
      <c r="AF35" s="253"/>
      <c r="AG35" s="253"/>
      <c r="AH35" s="253"/>
    </row>
    <row r="36" spans="2:34" ht="13.2" x14ac:dyDescent="0.2">
      <c r="H36" s="253"/>
      <c r="J36" s="253"/>
      <c r="K36" s="253"/>
      <c r="M36" s="253"/>
      <c r="Y36" s="253"/>
      <c r="Z36" s="253"/>
      <c r="AA36" s="253"/>
      <c r="AB36" s="253"/>
      <c r="AC36" s="253"/>
      <c r="AD36" s="253"/>
      <c r="AE36" s="253"/>
      <c r="AF36" s="253"/>
      <c r="AG36" s="253"/>
      <c r="AH36" s="253"/>
    </row>
    <row r="37" spans="2:34" ht="13.2" x14ac:dyDescent="0.2">
      <c r="AH37" s="253"/>
    </row>
    <row r="38" spans="2:34" ht="13.2" x14ac:dyDescent="0.2">
      <c r="AG38" s="253"/>
      <c r="AH38" s="253"/>
    </row>
    <row r="39" spans="2:34" ht="13.2" x14ac:dyDescent="0.2"/>
    <row r="40" spans="2:34" ht="13.2" x14ac:dyDescent="0.2">
      <c r="X40" s="253"/>
    </row>
    <row r="41" spans="2:34" ht="13.2" x14ac:dyDescent="0.2">
      <c r="R41" s="253"/>
    </row>
    <row r="42" spans="2:34" ht="13.2" x14ac:dyDescent="0.2">
      <c r="W42" s="253"/>
    </row>
    <row r="43" spans="2:34" ht="13.2" x14ac:dyDescent="0.2">
      <c r="Y43" s="253"/>
      <c r="Z43" s="253"/>
      <c r="AA43" s="253"/>
      <c r="AB43" s="253"/>
      <c r="AC43" s="253"/>
      <c r="AD43" s="253"/>
      <c r="AE43" s="253"/>
      <c r="AF43" s="253"/>
      <c r="AG43" s="253"/>
      <c r="AH43" s="253"/>
    </row>
    <row r="44" spans="2:34" ht="13.2" x14ac:dyDescent="0.2">
      <c r="AH44" s="253"/>
    </row>
    <row r="45" spans="2:34" ht="13.2" x14ac:dyDescent="0.2">
      <c r="X45" s="253"/>
    </row>
    <row r="46" spans="2:34" ht="13.2" x14ac:dyDescent="0.2"/>
    <row r="47" spans="2:34" ht="13.2" x14ac:dyDescent="0.2"/>
    <row r="48" spans="2:34" ht="13.2" x14ac:dyDescent="0.2">
      <c r="W48" s="253"/>
      <c r="Y48" s="253"/>
      <c r="Z48" s="253"/>
      <c r="AA48" s="253"/>
      <c r="AB48" s="253"/>
      <c r="AC48" s="253"/>
      <c r="AD48" s="253"/>
      <c r="AE48" s="253"/>
      <c r="AF48" s="253"/>
      <c r="AG48" s="253"/>
      <c r="AH48" s="253"/>
    </row>
    <row r="49" spans="28:34" ht="13.2" x14ac:dyDescent="0.2"/>
    <row r="50" spans="28:34" ht="13.2" x14ac:dyDescent="0.2">
      <c r="AE50" s="253"/>
      <c r="AF50" s="253"/>
      <c r="AG50" s="253"/>
      <c r="AH50" s="253"/>
    </row>
    <row r="51" spans="28:34" ht="13.2" x14ac:dyDescent="0.2">
      <c r="AC51" s="253"/>
      <c r="AD51" s="253"/>
      <c r="AE51" s="253"/>
      <c r="AF51" s="253"/>
      <c r="AG51" s="253"/>
      <c r="AH51" s="253"/>
    </row>
    <row r="52" spans="28:34" ht="13.2" x14ac:dyDescent="0.2"/>
    <row r="53" spans="28:34" ht="13.2" x14ac:dyDescent="0.2">
      <c r="AF53" s="253"/>
      <c r="AG53" s="253"/>
      <c r="AH53" s="253"/>
    </row>
    <row r="54" spans="28:34" ht="13.2" x14ac:dyDescent="0.2">
      <c r="AH54" s="253"/>
    </row>
    <row r="55" spans="28:34" ht="13.2" x14ac:dyDescent="0.2"/>
    <row r="56" spans="28:34" ht="13.2" x14ac:dyDescent="0.2">
      <c r="AB56" s="253"/>
      <c r="AC56" s="253"/>
      <c r="AD56" s="253"/>
      <c r="AE56" s="253"/>
      <c r="AF56" s="253"/>
      <c r="AG56" s="253"/>
      <c r="AH56" s="253"/>
    </row>
    <row r="57" spans="28:34" ht="13.2" x14ac:dyDescent="0.2">
      <c r="AH57" s="253"/>
    </row>
    <row r="58" spans="28:34" ht="13.2" x14ac:dyDescent="0.2">
      <c r="AH58" s="253"/>
    </row>
    <row r="59" spans="28:34" ht="13.2" x14ac:dyDescent="0.2"/>
    <row r="60" spans="28:34" ht="13.2" x14ac:dyDescent="0.2"/>
    <row r="61" spans="28:34" ht="13.2" x14ac:dyDescent="0.2"/>
    <row r="62" spans="28:34" ht="13.2" x14ac:dyDescent="0.2"/>
    <row r="63" spans="28:34" ht="13.2" x14ac:dyDescent="0.2">
      <c r="AH63" s="253"/>
    </row>
    <row r="64" spans="28:34" ht="13.2" x14ac:dyDescent="0.2">
      <c r="AG64" s="253"/>
      <c r="AH64" s="253"/>
    </row>
    <row r="65" spans="28:34" ht="13.2" x14ac:dyDescent="0.2"/>
    <row r="66" spans="28:34" ht="13.2" x14ac:dyDescent="0.2"/>
    <row r="67" spans="28:34" ht="13.2" x14ac:dyDescent="0.2"/>
    <row r="68" spans="28:34" ht="13.2" x14ac:dyDescent="0.2">
      <c r="AB68" s="253"/>
      <c r="AC68" s="253"/>
      <c r="AD68" s="253"/>
      <c r="AE68" s="253"/>
      <c r="AF68" s="253"/>
      <c r="AG68" s="253"/>
      <c r="AH68" s="253"/>
    </row>
    <row r="69" spans="28:34" ht="13.2" x14ac:dyDescent="0.2">
      <c r="AF69" s="253"/>
      <c r="AG69" s="253"/>
      <c r="AH69" s="253"/>
    </row>
    <row r="70" spans="28:34" ht="13.2" x14ac:dyDescent="0.2"/>
    <row r="71" spans="28:34" ht="13.2" x14ac:dyDescent="0.2"/>
    <row r="72" spans="28:34" ht="13.2" x14ac:dyDescent="0.2"/>
    <row r="73" spans="28:34" ht="13.2" x14ac:dyDescent="0.2"/>
    <row r="74" spans="28:34" ht="13.2" x14ac:dyDescent="0.2"/>
    <row r="75" spans="28:34" ht="13.2" x14ac:dyDescent="0.2">
      <c r="AH75" s="253"/>
    </row>
    <row r="76" spans="28:34" ht="13.2" x14ac:dyDescent="0.2">
      <c r="AF76" s="253"/>
      <c r="AG76" s="253"/>
      <c r="AH76" s="253"/>
    </row>
    <row r="77" spans="28:34" ht="13.2" x14ac:dyDescent="0.2">
      <c r="AG77" s="253"/>
      <c r="AH77" s="253"/>
    </row>
    <row r="78" spans="28:34" ht="13.2" x14ac:dyDescent="0.2"/>
    <row r="79" spans="28:34" ht="13.2" x14ac:dyDescent="0.2"/>
    <row r="80" spans="28:34" ht="13.2" x14ac:dyDescent="0.2"/>
    <row r="81" spans="25:34" ht="13.2" x14ac:dyDescent="0.2"/>
    <row r="82" spans="25:34" ht="13.2" x14ac:dyDescent="0.2">
      <c r="Y82" s="253"/>
    </row>
    <row r="83" spans="25:34" ht="13.2" x14ac:dyDescent="0.2">
      <c r="Y83" s="253"/>
      <c r="Z83" s="253"/>
      <c r="AA83" s="253"/>
      <c r="AB83" s="253"/>
      <c r="AC83" s="253"/>
      <c r="AD83" s="253"/>
      <c r="AE83" s="253"/>
      <c r="AF83" s="253"/>
      <c r="AG83" s="253"/>
      <c r="AH83" s="253"/>
    </row>
    <row r="84" spans="25:34" ht="13.2" x14ac:dyDescent="0.2"/>
    <row r="85" spans="25:34" ht="13.2" x14ac:dyDescent="0.2"/>
    <row r="86" spans="25:34" ht="13.2" x14ac:dyDescent="0.2"/>
    <row r="87" spans="25:34" ht="13.2" x14ac:dyDescent="0.2"/>
    <row r="88" spans="25:34" ht="13.2" x14ac:dyDescent="0.2">
      <c r="AH88" s="253"/>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3"/>
      <c r="AG94" s="253"/>
      <c r="AH94" s="253"/>
    </row>
    <row r="95" spans="25:34" ht="13.5" customHeight="1" x14ac:dyDescent="0.2">
      <c r="AH95" s="25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3"/>
    </row>
    <row r="102" spans="33:34" ht="13.5" customHeight="1" x14ac:dyDescent="0.2"/>
    <row r="103" spans="33:34" ht="13.5" customHeight="1" x14ac:dyDescent="0.2"/>
    <row r="104" spans="33:34" ht="13.5" customHeight="1" x14ac:dyDescent="0.2">
      <c r="AG104" s="253"/>
      <c r="AH104" s="25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3"/>
    </row>
    <row r="117" spans="34:122" ht="13.5" customHeight="1" x14ac:dyDescent="0.2"/>
    <row r="118" spans="34:122" ht="13.5" customHeight="1" x14ac:dyDescent="0.2"/>
    <row r="119" spans="34:122" ht="13.5" customHeight="1" x14ac:dyDescent="0.2"/>
    <row r="120" spans="34:122" ht="13.5" customHeight="1" x14ac:dyDescent="0.2">
      <c r="AH120" s="253"/>
    </row>
    <row r="121" spans="34:122" ht="13.5" customHeight="1" x14ac:dyDescent="0.2">
      <c r="AH121" s="253"/>
    </row>
    <row r="122" spans="34:122" ht="13.5" customHeight="1" x14ac:dyDescent="0.2"/>
    <row r="123" spans="34:122" ht="13.5" customHeight="1" x14ac:dyDescent="0.2"/>
    <row r="124" spans="34:122" ht="13.5" customHeight="1" x14ac:dyDescent="0.2"/>
    <row r="125" spans="34:122" ht="13.5" customHeight="1" x14ac:dyDescent="0.2">
      <c r="DR125" s="253" t="s">
        <v>494</v>
      </c>
    </row>
  </sheetData>
  <sheetProtection algorithmName="SHA-512" hashValue="mR1Sg2zCdOCrkU6eOniNyjE289w1CiX761l9uCKlb48/aX1VpYCjU6xOtMb3G3J7Kt6v3NdOxIZw+sPORkWTCQ==" saltValue="7XRv9TM0RHnaAbvlkeG5u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642D79-5CBF-4F49-A843-C3CD61BAB97B}">
  <sheetPr codeName="Sheet12">
    <pageSetUpPr fitToPage="1"/>
  </sheetPr>
  <dimension ref="A1:DR125"/>
  <sheetViews>
    <sheetView showGridLines="0" topLeftCell="J91" zoomScaleNormal="100" zoomScaleSheetLayoutView="55" workbookViewId="0"/>
  </sheetViews>
  <sheetFormatPr defaultColWidth="0" defaultRowHeight="13.5" customHeight="1" zeroHeight="1" x14ac:dyDescent="0.2"/>
  <cols>
    <col min="1" max="34" width="2.44140625" style="254" customWidth="1"/>
    <col min="35" max="122" width="2.44140625" style="253" customWidth="1"/>
    <col min="123" max="16384" width="2.44140625" style="253" hidden="1"/>
  </cols>
  <sheetData>
    <row r="1" spans="2:34"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2:34" ht="13.2" x14ac:dyDescent="0.2">
      <c r="S2" s="253"/>
      <c r="AH2" s="253"/>
    </row>
    <row r="3" spans="2:34"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2:34" ht="13.2" x14ac:dyDescent="0.2"/>
    <row r="5" spans="2:34" ht="13.2" x14ac:dyDescent="0.2"/>
    <row r="6" spans="2:34" ht="13.2" x14ac:dyDescent="0.2"/>
    <row r="7" spans="2:34" ht="13.2" x14ac:dyDescent="0.2"/>
    <row r="8" spans="2:34" ht="13.2" x14ac:dyDescent="0.2"/>
    <row r="9" spans="2:34" ht="13.2" x14ac:dyDescent="0.2">
      <c r="AH9" s="253"/>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3"/>
    </row>
    <row r="18" spans="12:34" ht="13.2" x14ac:dyDescent="0.2"/>
    <row r="19" spans="12:34" ht="13.2" x14ac:dyDescent="0.2"/>
    <row r="20" spans="12:34" ht="13.2" x14ac:dyDescent="0.2">
      <c r="AH20" s="253"/>
    </row>
    <row r="21" spans="12:34" ht="13.2" x14ac:dyDescent="0.2">
      <c r="AH21" s="253"/>
    </row>
    <row r="22" spans="12:34" ht="13.2" x14ac:dyDescent="0.2"/>
    <row r="23" spans="12:34" ht="13.2" x14ac:dyDescent="0.2"/>
    <row r="24" spans="12:34" ht="13.2" x14ac:dyDescent="0.2">
      <c r="Q24" s="253"/>
    </row>
    <row r="25" spans="12:34" ht="13.2" x14ac:dyDescent="0.2"/>
    <row r="26" spans="12:34" ht="13.2" x14ac:dyDescent="0.2"/>
    <row r="27" spans="12:34" ht="13.2" x14ac:dyDescent="0.2"/>
    <row r="28" spans="12:34" ht="13.2" x14ac:dyDescent="0.2">
      <c r="O28" s="253"/>
      <c r="T28" s="253"/>
      <c r="AH28" s="253"/>
    </row>
    <row r="29" spans="12:34" ht="13.2" x14ac:dyDescent="0.2"/>
    <row r="30" spans="12:34" ht="13.2" x14ac:dyDescent="0.2"/>
    <row r="31" spans="12:34" ht="13.2" x14ac:dyDescent="0.2">
      <c r="Q31" s="253"/>
    </row>
    <row r="32" spans="12:34" ht="13.2" x14ac:dyDescent="0.2">
      <c r="L32" s="253"/>
    </row>
    <row r="33" spans="2:34" ht="13.2" x14ac:dyDescent="0.2">
      <c r="C33" s="253"/>
      <c r="E33" s="253"/>
      <c r="G33" s="253"/>
      <c r="I33" s="253"/>
      <c r="X33" s="253"/>
    </row>
    <row r="34" spans="2:34" ht="13.2" x14ac:dyDescent="0.2">
      <c r="B34" s="253"/>
      <c r="P34" s="253"/>
      <c r="R34" s="253"/>
      <c r="T34" s="253"/>
    </row>
    <row r="35" spans="2:34" ht="13.2" x14ac:dyDescent="0.2">
      <c r="D35" s="253"/>
      <c r="W35" s="253"/>
      <c r="AC35" s="253"/>
      <c r="AD35" s="253"/>
      <c r="AE35" s="253"/>
      <c r="AF35" s="253"/>
      <c r="AG35" s="253"/>
      <c r="AH35" s="253"/>
    </row>
    <row r="36" spans="2:34" ht="13.2" x14ac:dyDescent="0.2">
      <c r="H36" s="253"/>
      <c r="J36" s="253"/>
      <c r="K36" s="253"/>
      <c r="M36" s="253"/>
      <c r="Y36" s="253"/>
      <c r="Z36" s="253"/>
      <c r="AA36" s="253"/>
      <c r="AB36" s="253"/>
      <c r="AC36" s="253"/>
      <c r="AD36" s="253"/>
      <c r="AE36" s="253"/>
      <c r="AF36" s="253"/>
      <c r="AG36" s="253"/>
      <c r="AH36" s="253"/>
    </row>
    <row r="37" spans="2:34" ht="13.2" x14ac:dyDescent="0.2">
      <c r="AH37" s="253"/>
    </row>
    <row r="38" spans="2:34" ht="13.2" x14ac:dyDescent="0.2">
      <c r="AG38" s="253"/>
      <c r="AH38" s="253"/>
    </row>
    <row r="39" spans="2:34" ht="13.2" x14ac:dyDescent="0.2"/>
    <row r="40" spans="2:34" ht="13.2" x14ac:dyDescent="0.2">
      <c r="X40" s="253"/>
    </row>
    <row r="41" spans="2:34" ht="13.2" x14ac:dyDescent="0.2">
      <c r="R41" s="253"/>
    </row>
    <row r="42" spans="2:34" ht="13.2" x14ac:dyDescent="0.2">
      <c r="W42" s="253"/>
    </row>
    <row r="43" spans="2:34" ht="13.2" x14ac:dyDescent="0.2">
      <c r="Y43" s="253"/>
      <c r="Z43" s="253"/>
      <c r="AA43" s="253"/>
      <c r="AB43" s="253"/>
      <c r="AC43" s="253"/>
      <c r="AD43" s="253"/>
      <c r="AE43" s="253"/>
      <c r="AF43" s="253"/>
      <c r="AG43" s="253"/>
      <c r="AH43" s="253"/>
    </row>
    <row r="44" spans="2:34" ht="13.2" x14ac:dyDescent="0.2">
      <c r="AH44" s="253"/>
    </row>
    <row r="45" spans="2:34" ht="13.2" x14ac:dyDescent="0.2">
      <c r="X45" s="253"/>
    </row>
    <row r="46" spans="2:34" ht="13.2" x14ac:dyDescent="0.2"/>
    <row r="47" spans="2:34" ht="13.2" x14ac:dyDescent="0.2"/>
    <row r="48" spans="2:34" ht="13.2" x14ac:dyDescent="0.2">
      <c r="W48" s="253"/>
      <c r="Y48" s="253"/>
      <c r="Z48" s="253"/>
      <c r="AA48" s="253"/>
      <c r="AB48" s="253"/>
      <c r="AC48" s="253"/>
      <c r="AD48" s="253"/>
      <c r="AE48" s="253"/>
      <c r="AF48" s="253"/>
      <c r="AG48" s="253"/>
      <c r="AH48" s="253"/>
    </row>
    <row r="49" spans="28:34" ht="13.2" x14ac:dyDescent="0.2"/>
    <row r="50" spans="28:34" ht="13.2" x14ac:dyDescent="0.2">
      <c r="AE50" s="253"/>
      <c r="AF50" s="253"/>
      <c r="AG50" s="253"/>
      <c r="AH50" s="253"/>
    </row>
    <row r="51" spans="28:34" ht="13.2" x14ac:dyDescent="0.2">
      <c r="AC51" s="253"/>
      <c r="AD51" s="253"/>
      <c r="AE51" s="253"/>
      <c r="AF51" s="253"/>
      <c r="AG51" s="253"/>
      <c r="AH51" s="253"/>
    </row>
    <row r="52" spans="28:34" ht="13.2" x14ac:dyDescent="0.2"/>
    <row r="53" spans="28:34" ht="13.2" x14ac:dyDescent="0.2">
      <c r="AF53" s="253"/>
      <c r="AG53" s="253"/>
      <c r="AH53" s="253"/>
    </row>
    <row r="54" spans="28:34" ht="13.2" x14ac:dyDescent="0.2">
      <c r="AH54" s="253"/>
    </row>
    <row r="55" spans="28:34" ht="13.2" x14ac:dyDescent="0.2"/>
    <row r="56" spans="28:34" ht="13.2" x14ac:dyDescent="0.2">
      <c r="AB56" s="253"/>
      <c r="AC56" s="253"/>
      <c r="AD56" s="253"/>
      <c r="AE56" s="253"/>
      <c r="AF56" s="253"/>
      <c r="AG56" s="253"/>
      <c r="AH56" s="253"/>
    </row>
    <row r="57" spans="28:34" ht="13.2" x14ac:dyDescent="0.2">
      <c r="AH57" s="253"/>
    </row>
    <row r="58" spans="28:34" ht="13.2" x14ac:dyDescent="0.2">
      <c r="AH58" s="253"/>
    </row>
    <row r="59" spans="28:34" ht="13.2" x14ac:dyDescent="0.2">
      <c r="AG59" s="253"/>
      <c r="AH59" s="253"/>
    </row>
    <row r="60" spans="28:34" ht="13.2" x14ac:dyDescent="0.2"/>
    <row r="61" spans="28:34" ht="13.2" x14ac:dyDescent="0.2"/>
    <row r="62" spans="28:34" ht="13.2" x14ac:dyDescent="0.2"/>
    <row r="63" spans="28:34" ht="13.2" x14ac:dyDescent="0.2">
      <c r="AH63" s="253"/>
    </row>
    <row r="64" spans="28:34" ht="13.2" x14ac:dyDescent="0.2">
      <c r="AG64" s="253"/>
      <c r="AH64" s="253"/>
    </row>
    <row r="65" spans="28:34" ht="13.2" x14ac:dyDescent="0.2"/>
    <row r="66" spans="28:34" ht="13.2" x14ac:dyDescent="0.2"/>
    <row r="67" spans="28:34" ht="13.2" x14ac:dyDescent="0.2"/>
    <row r="68" spans="28:34" ht="13.2" x14ac:dyDescent="0.2">
      <c r="AB68" s="253"/>
      <c r="AC68" s="253"/>
      <c r="AD68" s="253"/>
      <c r="AE68" s="253"/>
      <c r="AF68" s="253"/>
      <c r="AG68" s="253"/>
      <c r="AH68" s="253"/>
    </row>
    <row r="69" spans="28:34" ht="13.2" x14ac:dyDescent="0.2">
      <c r="AF69" s="253"/>
      <c r="AG69" s="253"/>
      <c r="AH69" s="253"/>
    </row>
    <row r="70" spans="28:34" ht="13.2" x14ac:dyDescent="0.2"/>
    <row r="71" spans="28:34" ht="13.2" x14ac:dyDescent="0.2"/>
    <row r="72" spans="28:34" ht="13.2" x14ac:dyDescent="0.2"/>
    <row r="73" spans="28:34" ht="13.2" x14ac:dyDescent="0.2"/>
    <row r="74" spans="28:34" ht="13.2" x14ac:dyDescent="0.2"/>
    <row r="75" spans="28:34" ht="13.2" x14ac:dyDescent="0.2">
      <c r="AH75" s="253"/>
    </row>
    <row r="76" spans="28:34" ht="13.2" x14ac:dyDescent="0.2">
      <c r="AF76" s="253"/>
      <c r="AG76" s="253"/>
      <c r="AH76" s="253"/>
    </row>
    <row r="77" spans="28:34" ht="13.2" x14ac:dyDescent="0.2">
      <c r="AG77" s="253"/>
      <c r="AH77" s="253"/>
    </row>
    <row r="78" spans="28:34" ht="13.2" x14ac:dyDescent="0.2"/>
    <row r="79" spans="28:34" ht="13.2" x14ac:dyDescent="0.2"/>
    <row r="80" spans="28:34" ht="13.2" x14ac:dyDescent="0.2"/>
    <row r="81" spans="25:34" ht="13.2" x14ac:dyDescent="0.2"/>
    <row r="82" spans="25:34" ht="13.2" x14ac:dyDescent="0.2">
      <c r="Y82" s="253"/>
    </row>
    <row r="83" spans="25:34" ht="13.2" x14ac:dyDescent="0.2">
      <c r="Y83" s="253"/>
      <c r="Z83" s="253"/>
      <c r="AA83" s="253"/>
      <c r="AB83" s="253"/>
      <c r="AC83" s="253"/>
      <c r="AD83" s="253"/>
      <c r="AE83" s="253"/>
      <c r="AF83" s="253"/>
      <c r="AG83" s="253"/>
      <c r="AH83" s="253"/>
    </row>
    <row r="84" spans="25:34" ht="13.2" x14ac:dyDescent="0.2"/>
    <row r="85" spans="25:34" ht="13.2" x14ac:dyDescent="0.2"/>
    <row r="86" spans="25:34" ht="13.2" x14ac:dyDescent="0.2"/>
    <row r="87" spans="25:34" ht="13.2" x14ac:dyDescent="0.2"/>
    <row r="88" spans="25:34" ht="13.2" x14ac:dyDescent="0.2">
      <c r="AH88" s="253"/>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3"/>
      <c r="AG94" s="253"/>
      <c r="AH94" s="253"/>
    </row>
    <row r="95" spans="25:34" ht="13.5" customHeight="1" x14ac:dyDescent="0.2">
      <c r="AH95" s="25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3"/>
    </row>
    <row r="102" spans="33:34" ht="13.5" customHeight="1" x14ac:dyDescent="0.2"/>
    <row r="103" spans="33:34" ht="13.5" customHeight="1" x14ac:dyDescent="0.2"/>
    <row r="104" spans="33:34" ht="13.5" customHeight="1" x14ac:dyDescent="0.2">
      <c r="AG104" s="253"/>
      <c r="AH104" s="25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3"/>
    </row>
    <row r="117" spans="34:122" ht="13.5" customHeight="1" x14ac:dyDescent="0.2"/>
    <row r="118" spans="34:122" ht="13.5" customHeight="1" x14ac:dyDescent="0.2"/>
    <row r="119" spans="34:122" ht="13.5" customHeight="1" x14ac:dyDescent="0.2"/>
    <row r="120" spans="34:122" ht="13.5" customHeight="1" x14ac:dyDescent="0.2">
      <c r="AH120" s="253"/>
    </row>
    <row r="121" spans="34:122" ht="13.5" customHeight="1" x14ac:dyDescent="0.2">
      <c r="AH121" s="253"/>
    </row>
    <row r="122" spans="34:122" ht="13.5" customHeight="1" x14ac:dyDescent="0.2"/>
    <row r="123" spans="34:122" ht="13.5" customHeight="1" x14ac:dyDescent="0.2"/>
    <row r="124" spans="34:122" ht="13.5" customHeight="1" x14ac:dyDescent="0.2"/>
    <row r="125" spans="34:122" ht="13.5" customHeight="1" x14ac:dyDescent="0.2">
      <c r="DR125" s="253" t="s">
        <v>494</v>
      </c>
    </row>
  </sheetData>
  <sheetProtection algorithmName="SHA-512" hashValue="IRRRYs+PuNVK7YhMqhOFenabjX0KMs+ymuAUvk7ABglH5foXziC54GytshEVrI+GNsbPA6zPyXd3h+YYUJLCRQ==" saltValue="FHOakb6qqwZpcdtjnSSaD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2" customWidth="1"/>
    <col min="2" max="8" width="13.33203125" style="142" customWidth="1"/>
    <col min="9" max="16384" width="11.109375" style="142"/>
  </cols>
  <sheetData>
    <row r="1" spans="1:8" x14ac:dyDescent="0.2">
      <c r="A1" s="136"/>
      <c r="B1" s="137"/>
      <c r="C1" s="138"/>
      <c r="D1" s="139"/>
      <c r="E1" s="140"/>
      <c r="F1" s="140"/>
      <c r="G1" s="140"/>
      <c r="H1" s="141"/>
    </row>
    <row r="2" spans="1:8" x14ac:dyDescent="0.2">
      <c r="A2" s="143"/>
      <c r="B2" s="144"/>
      <c r="C2" s="145"/>
      <c r="D2" s="146" t="s">
        <v>53</v>
      </c>
      <c r="E2" s="147"/>
      <c r="F2" s="148" t="s">
        <v>544</v>
      </c>
      <c r="G2" s="149"/>
      <c r="H2" s="150"/>
    </row>
    <row r="3" spans="1:8" x14ac:dyDescent="0.2">
      <c r="A3" s="146" t="s">
        <v>537</v>
      </c>
      <c r="B3" s="151"/>
      <c r="C3" s="152"/>
      <c r="D3" s="153">
        <v>69965</v>
      </c>
      <c r="E3" s="154"/>
      <c r="F3" s="155">
        <v>121449</v>
      </c>
      <c r="G3" s="156"/>
      <c r="H3" s="157"/>
    </row>
    <row r="4" spans="1:8" x14ac:dyDescent="0.2">
      <c r="A4" s="158"/>
      <c r="B4" s="159"/>
      <c r="C4" s="160"/>
      <c r="D4" s="161">
        <v>58491</v>
      </c>
      <c r="E4" s="162"/>
      <c r="F4" s="163">
        <v>62922</v>
      </c>
      <c r="G4" s="164"/>
      <c r="H4" s="165"/>
    </row>
    <row r="5" spans="1:8" x14ac:dyDescent="0.2">
      <c r="A5" s="146" t="s">
        <v>539</v>
      </c>
      <c r="B5" s="151"/>
      <c r="C5" s="152"/>
      <c r="D5" s="153">
        <v>61057</v>
      </c>
      <c r="E5" s="154"/>
      <c r="F5" s="155">
        <v>145139</v>
      </c>
      <c r="G5" s="156"/>
      <c r="H5" s="157"/>
    </row>
    <row r="6" spans="1:8" x14ac:dyDescent="0.2">
      <c r="A6" s="158"/>
      <c r="B6" s="159"/>
      <c r="C6" s="160"/>
      <c r="D6" s="161">
        <v>35602</v>
      </c>
      <c r="E6" s="162"/>
      <c r="F6" s="163">
        <v>83762</v>
      </c>
      <c r="G6" s="164"/>
      <c r="H6" s="165"/>
    </row>
    <row r="7" spans="1:8" x14ac:dyDescent="0.2">
      <c r="A7" s="146" t="s">
        <v>540</v>
      </c>
      <c r="B7" s="151"/>
      <c r="C7" s="152"/>
      <c r="D7" s="153">
        <v>69098</v>
      </c>
      <c r="E7" s="154"/>
      <c r="F7" s="155">
        <v>125391</v>
      </c>
      <c r="G7" s="156"/>
      <c r="H7" s="157"/>
    </row>
    <row r="8" spans="1:8" x14ac:dyDescent="0.2">
      <c r="A8" s="158"/>
      <c r="B8" s="159"/>
      <c r="C8" s="160"/>
      <c r="D8" s="161">
        <v>58781</v>
      </c>
      <c r="E8" s="162"/>
      <c r="F8" s="163">
        <v>68516</v>
      </c>
      <c r="G8" s="164"/>
      <c r="H8" s="165"/>
    </row>
    <row r="9" spans="1:8" x14ac:dyDescent="0.2">
      <c r="A9" s="146" t="s">
        <v>541</v>
      </c>
      <c r="B9" s="151"/>
      <c r="C9" s="152"/>
      <c r="D9" s="153">
        <v>50979</v>
      </c>
      <c r="E9" s="154"/>
      <c r="F9" s="155">
        <v>138402</v>
      </c>
      <c r="G9" s="156"/>
      <c r="H9" s="157"/>
    </row>
    <row r="10" spans="1:8" x14ac:dyDescent="0.2">
      <c r="A10" s="158"/>
      <c r="B10" s="159"/>
      <c r="C10" s="160"/>
      <c r="D10" s="161">
        <v>36292</v>
      </c>
      <c r="E10" s="162"/>
      <c r="F10" s="163">
        <v>70652</v>
      </c>
      <c r="G10" s="164"/>
      <c r="H10" s="165"/>
    </row>
    <row r="11" spans="1:8" x14ac:dyDescent="0.2">
      <c r="A11" s="146" t="s">
        <v>542</v>
      </c>
      <c r="B11" s="151"/>
      <c r="C11" s="152"/>
      <c r="D11" s="153">
        <v>41530</v>
      </c>
      <c r="E11" s="154"/>
      <c r="F11" s="155">
        <v>146367</v>
      </c>
      <c r="G11" s="156"/>
      <c r="H11" s="157"/>
    </row>
    <row r="12" spans="1:8" x14ac:dyDescent="0.2">
      <c r="A12" s="158"/>
      <c r="B12" s="159"/>
      <c r="C12" s="166"/>
      <c r="D12" s="161">
        <v>30464</v>
      </c>
      <c r="E12" s="162"/>
      <c r="F12" s="163">
        <v>79441</v>
      </c>
      <c r="G12" s="164"/>
      <c r="H12" s="165"/>
    </row>
    <row r="13" spans="1:8" x14ac:dyDescent="0.2">
      <c r="A13" s="146"/>
      <c r="B13" s="151"/>
      <c r="C13" s="152"/>
      <c r="D13" s="153">
        <v>58526</v>
      </c>
      <c r="E13" s="154"/>
      <c r="F13" s="155">
        <v>135350</v>
      </c>
      <c r="G13" s="167"/>
      <c r="H13" s="157"/>
    </row>
    <row r="14" spans="1:8" x14ac:dyDescent="0.2">
      <c r="A14" s="158"/>
      <c r="B14" s="159"/>
      <c r="C14" s="160"/>
      <c r="D14" s="161">
        <v>43926</v>
      </c>
      <c r="E14" s="162"/>
      <c r="F14" s="163">
        <v>73059</v>
      </c>
      <c r="G14" s="164"/>
      <c r="H14" s="165"/>
    </row>
    <row r="17" spans="1:11" x14ac:dyDescent="0.2">
      <c r="A17" s="142" t="s">
        <v>54</v>
      </c>
    </row>
    <row r="18" spans="1:11" x14ac:dyDescent="0.2">
      <c r="A18" s="168"/>
      <c r="B18" s="168" t="str">
        <f>実質収支比率等に係る経年分析!F$46</f>
        <v>H30</v>
      </c>
      <c r="C18" s="168" t="str">
        <f>実質収支比率等に係る経年分析!G$46</f>
        <v>R01</v>
      </c>
      <c r="D18" s="168" t="str">
        <f>実質収支比率等に係る経年分析!H$46</f>
        <v>R02</v>
      </c>
      <c r="E18" s="168" t="str">
        <f>実質収支比率等に係る経年分析!I$46</f>
        <v>R03</v>
      </c>
      <c r="F18" s="168" t="str">
        <f>実質収支比率等に係る経年分析!J$46</f>
        <v>R04</v>
      </c>
    </row>
    <row r="19" spans="1:11" x14ac:dyDescent="0.2">
      <c r="A19" s="168" t="s">
        <v>55</v>
      </c>
      <c r="B19" s="168">
        <f>ROUND(VALUE(SUBSTITUTE(実質収支比率等に係る経年分析!F$48,"▲","-")),2)</f>
        <v>7.34</v>
      </c>
      <c r="C19" s="168">
        <f>ROUND(VALUE(SUBSTITUTE(実質収支比率等に係る経年分析!G$48,"▲","-")),2)</f>
        <v>7.12</v>
      </c>
      <c r="D19" s="168">
        <f>ROUND(VALUE(SUBSTITUTE(実質収支比率等に係る経年分析!H$48,"▲","-")),2)</f>
        <v>10.16</v>
      </c>
      <c r="E19" s="168">
        <f>ROUND(VALUE(SUBSTITUTE(実質収支比率等に係る経年分析!I$48,"▲","-")),2)</f>
        <v>14.03</v>
      </c>
      <c r="F19" s="168">
        <f>ROUND(VALUE(SUBSTITUTE(実質収支比率等に係る経年分析!J$48,"▲","-")),2)</f>
        <v>12.78</v>
      </c>
    </row>
    <row r="20" spans="1:11" x14ac:dyDescent="0.2">
      <c r="A20" s="168" t="s">
        <v>56</v>
      </c>
      <c r="B20" s="168">
        <f>ROUND(VALUE(SUBSTITUTE(実質収支比率等に係る経年分析!F$47,"▲","-")),2)</f>
        <v>15.43</v>
      </c>
      <c r="C20" s="168">
        <f>ROUND(VALUE(SUBSTITUTE(実質収支比率等に係る経年分析!G$47,"▲","-")),2)</f>
        <v>15.57</v>
      </c>
      <c r="D20" s="168">
        <f>ROUND(VALUE(SUBSTITUTE(実質収支比率等に係る経年分析!H$47,"▲","-")),2)</f>
        <v>17.46</v>
      </c>
      <c r="E20" s="168">
        <f>ROUND(VALUE(SUBSTITUTE(実質収支比率等に係る経年分析!I$47,"▲","-")),2)</f>
        <v>17.87</v>
      </c>
      <c r="F20" s="168">
        <f>ROUND(VALUE(SUBSTITUTE(実質収支比率等に係る経年分析!J$47,"▲","-")),2)</f>
        <v>18.29</v>
      </c>
    </row>
    <row r="21" spans="1:11" x14ac:dyDescent="0.2">
      <c r="A21" s="168" t="s">
        <v>57</v>
      </c>
      <c r="B21" s="168">
        <f>IF(ISNUMBER(VALUE(SUBSTITUTE(実質収支比率等に係る経年分析!F$49,"▲","-"))),ROUND(VALUE(SUBSTITUTE(実質収支比率等に係る経年分析!F$49,"▲","-")),2),NA())</f>
        <v>1.1200000000000001</v>
      </c>
      <c r="C21" s="168">
        <f>IF(ISNUMBER(VALUE(SUBSTITUTE(実質収支比率等に係る経年分析!G$49,"▲","-"))),ROUND(VALUE(SUBSTITUTE(実質収支比率等に係る経年分析!G$49,"▲","-")),2),NA())</f>
        <v>-0.28000000000000003</v>
      </c>
      <c r="D21" s="168">
        <f>IF(ISNUMBER(VALUE(SUBSTITUTE(実質収支比率等に係る経年分析!H$49,"▲","-"))),ROUND(VALUE(SUBSTITUTE(実質収支比率等に係る経年分析!H$49,"▲","-")),2),NA())</f>
        <v>6.02</v>
      </c>
      <c r="E21" s="168">
        <f>IF(ISNUMBER(VALUE(SUBSTITUTE(実質収支比率等に係る経年分析!I$49,"▲","-"))),ROUND(VALUE(SUBSTITUTE(実質収支比率等に係る経年分析!I$49,"▲","-")),2),NA())</f>
        <v>6.58</v>
      </c>
      <c r="F21" s="168">
        <f>IF(ISNUMBER(VALUE(SUBSTITUTE(実質収支比率等に係る経年分析!J$49,"▲","-"))),ROUND(VALUE(SUBSTITUTE(実質収支比率等に係る経年分析!J$49,"▲","-")),2),NA())</f>
        <v>-1.56</v>
      </c>
    </row>
    <row r="24" spans="1:11" x14ac:dyDescent="0.2">
      <c r="A24" s="142" t="s">
        <v>58</v>
      </c>
    </row>
    <row r="25" spans="1:11" x14ac:dyDescent="0.2">
      <c r="A25" s="169"/>
      <c r="B25" s="169" t="str">
        <f>連結実質赤字比率に係る赤字・黒字の構成分析!F$33</f>
        <v>H30</v>
      </c>
      <c r="C25" s="169"/>
      <c r="D25" s="169" t="str">
        <f>連結実質赤字比率に係る赤字・黒字の構成分析!G$33</f>
        <v>R01</v>
      </c>
      <c r="E25" s="169"/>
      <c r="F25" s="169" t="str">
        <f>連結実質赤字比率に係る赤字・黒字の構成分析!H$33</f>
        <v>R02</v>
      </c>
      <c r="G25" s="169"/>
      <c r="H25" s="169" t="str">
        <f>連結実質赤字比率に係る赤字・黒字の構成分析!I$33</f>
        <v>R03</v>
      </c>
      <c r="I25" s="169"/>
      <c r="J25" s="169" t="str">
        <f>連結実質赤字比率に係る赤字・黒字の構成分析!J$33</f>
        <v>R04</v>
      </c>
      <c r="K25" s="169"/>
    </row>
    <row r="26" spans="1:11" x14ac:dyDescent="0.2">
      <c r="A26" s="169"/>
      <c r="B26" s="169" t="s">
        <v>59</v>
      </c>
      <c r="C26" s="169" t="s">
        <v>60</v>
      </c>
      <c r="D26" s="169" t="s">
        <v>59</v>
      </c>
      <c r="E26" s="169" t="s">
        <v>60</v>
      </c>
      <c r="F26" s="169" t="s">
        <v>59</v>
      </c>
      <c r="G26" s="169" t="s">
        <v>60</v>
      </c>
      <c r="H26" s="169" t="s">
        <v>59</v>
      </c>
      <c r="I26" s="169" t="s">
        <v>60</v>
      </c>
      <c r="J26" s="169" t="s">
        <v>59</v>
      </c>
      <c r="K26" s="169" t="s">
        <v>60</v>
      </c>
    </row>
    <row r="27" spans="1:11" x14ac:dyDescent="0.2">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#VALUE!</v>
      </c>
      <c r="C27" s="169" t="e">
        <f>IF(ROUND(VALUE(SUBSTITUTE(連結実質赤字比率に係る赤字・黒字の構成分析!F$43,"▲", "-")), 2) &gt;= 0, ABS(ROUND(VALUE(SUBSTITUTE(連結実質赤字比率に係る赤字・黒字の構成分析!F$43,"▲", "-")), 2)), NA())</f>
        <v>#VALUE!</v>
      </c>
      <c r="D27" s="169" t="e">
        <f>IF(ROUND(VALUE(SUBSTITUTE(連結実質赤字比率に係る赤字・黒字の構成分析!G$43,"▲", "-")), 2) &lt; 0, ABS(ROUND(VALUE(SUBSTITUTE(連結実質赤字比率に係る赤字・黒字の構成分析!G$43,"▲", "-")), 2)), NA())</f>
        <v>#VALUE!</v>
      </c>
      <c r="E27" s="169" t="e">
        <f>IF(ROUND(VALUE(SUBSTITUTE(連結実質赤字比率に係る赤字・黒字の構成分析!G$43,"▲", "-")), 2) &gt;= 0, ABS(ROUND(VALUE(SUBSTITUTE(連結実質赤字比率に係る赤字・黒字の構成分析!G$43,"▲", "-")), 2)), NA())</f>
        <v>#VALUE!</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2">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2">
      <c r="A29" s="169" t="e">
        <f>IF(連結実質赤字比率に係る赤字・黒字の構成分析!C$41="",NA(),連結実質赤字比率に係る赤字・黒字の構成分析!C$41)</f>
        <v>#N/A</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#VALUE!</v>
      </c>
      <c r="I29" s="169" t="e">
        <f>IF(ROUND(VALUE(SUBSTITUTE(連結実質赤字比率に係る赤字・黒字の構成分析!I$41,"▲", "-")), 2) &gt;= 0, ABS(ROUND(VALUE(SUBSTITUTE(連結実質赤字比率に係る赤字・黒字の構成分析!I$41,"▲", "-")), 2)), NA())</f>
        <v>#VALUE!</v>
      </c>
      <c r="J29" s="169" t="e">
        <f>IF(ROUND(VALUE(SUBSTITUTE(連結実質赤字比率に係る赤字・黒字の構成分析!J$41,"▲", "-")), 2) &lt; 0, ABS(ROUND(VALUE(SUBSTITUTE(連結実質赤字比率に係る赤字・黒字の構成分析!J$41,"▲", "-")), 2)), NA())</f>
        <v>#VALUE!</v>
      </c>
      <c r="K29" s="169" t="e">
        <f>IF(ROUND(VALUE(SUBSTITUTE(連結実質赤字比率に係る赤字・黒字の構成分析!J$41,"▲", "-")), 2) &gt;= 0, ABS(ROUND(VALUE(SUBSTITUTE(連結実質赤字比率に係る赤字・黒字の構成分析!J$41,"▲", "-")), 2)), NA())</f>
        <v>#VALUE!</v>
      </c>
    </row>
    <row r="30" spans="1:11" x14ac:dyDescent="0.2">
      <c r="A30" s="169" t="e">
        <f>IF(連結実質赤字比率に係る赤字・黒字の構成分析!C$40="",NA(),連結実質赤字比率に係る赤字・黒字の構成分析!C$40)</f>
        <v>#N/A</v>
      </c>
      <c r="B30" s="169" t="e">
        <f>IF(ROUND(VALUE(SUBSTITUTE(連結実質赤字比率に係る赤字・黒字の構成分析!F$40,"▲", "-")), 2) &lt; 0, ABS(ROUND(VALUE(SUBSTITUTE(連結実質赤字比率に係る赤字・黒字の構成分析!F$40,"▲", "-")), 2)), NA())</f>
        <v>#VALUE!</v>
      </c>
      <c r="C30" s="169" t="e">
        <f>IF(ROUND(VALUE(SUBSTITUTE(連結実質赤字比率に係る赤字・黒字の構成分析!F$40,"▲", "-")), 2) &gt;= 0, ABS(ROUND(VALUE(SUBSTITUTE(連結実質赤字比率に係る赤字・黒字の構成分析!F$40,"▲", "-")), 2)), NA())</f>
        <v>#VALUE!</v>
      </c>
      <c r="D30" s="169" t="e">
        <f>IF(ROUND(VALUE(SUBSTITUTE(連結実質赤字比率に係る赤字・黒字の構成分析!G$40,"▲", "-")), 2) &lt; 0, ABS(ROUND(VALUE(SUBSTITUTE(連結実質赤字比率に係る赤字・黒字の構成分析!G$40,"▲", "-")), 2)), NA())</f>
        <v>#VALUE!</v>
      </c>
      <c r="E30" s="169" t="e">
        <f>IF(ROUND(VALUE(SUBSTITUTE(連結実質赤字比率に係る赤字・黒字の構成分析!G$40,"▲", "-")), 2) &gt;= 0, ABS(ROUND(VALUE(SUBSTITUTE(連結実質赤字比率に係る赤字・黒字の構成分析!G$40,"▲", "-")), 2)), NA())</f>
        <v>#VALUE!</v>
      </c>
      <c r="F30" s="169" t="e">
        <f>IF(ROUND(VALUE(SUBSTITUTE(連結実質赤字比率に係る赤字・黒字の構成分析!H$40,"▲", "-")), 2) &lt; 0, ABS(ROUND(VALUE(SUBSTITUTE(連結実質赤字比率に係る赤字・黒字の構成分析!H$40,"▲", "-")), 2)), NA())</f>
        <v>#VALUE!</v>
      </c>
      <c r="G30" s="169" t="e">
        <f>IF(ROUND(VALUE(SUBSTITUTE(連結実質赤字比率に係る赤字・黒字の構成分析!H$40,"▲", "-")), 2) &gt;= 0, ABS(ROUND(VALUE(SUBSTITUTE(連結実質赤字比率に係る赤字・黒字の構成分析!H$40,"▲", "-")), 2)), NA())</f>
        <v>#VALUE!</v>
      </c>
      <c r="H30" s="169" t="e">
        <f>IF(ROUND(VALUE(SUBSTITUTE(連結実質赤字比率に係る赤字・黒字の構成分析!I$40,"▲", "-")), 2) &lt; 0, ABS(ROUND(VALUE(SUBSTITUTE(連結実質赤字比率に係る赤字・黒字の構成分析!I$40,"▲", "-")), 2)), NA())</f>
        <v>#VALUE!</v>
      </c>
      <c r="I30" s="169" t="e">
        <f>IF(ROUND(VALUE(SUBSTITUTE(連結実質赤字比率に係る赤字・黒字の構成分析!I$40,"▲", "-")), 2) &gt;= 0, ABS(ROUND(VALUE(SUBSTITUTE(連結実質赤字比率に係る赤字・黒字の構成分析!I$40,"▲", "-")), 2)), NA())</f>
        <v>#VALUE!</v>
      </c>
      <c r="J30" s="169" t="e">
        <f>IF(ROUND(VALUE(SUBSTITUTE(連結実質赤字比率に係る赤字・黒字の構成分析!J$40,"▲", "-")), 2) &lt; 0, ABS(ROUND(VALUE(SUBSTITUTE(連結実質赤字比率に係る赤字・黒字の構成分析!J$40,"▲", "-")), 2)), NA())</f>
        <v>#VALUE!</v>
      </c>
      <c r="K30" s="169" t="e">
        <f>IF(ROUND(VALUE(SUBSTITUTE(連結実質赤字比率に係る赤字・黒字の構成分析!J$40,"▲", "-")), 2) &gt;= 0, ABS(ROUND(VALUE(SUBSTITUTE(連結実質赤字比率に係る赤字・黒字の構成分析!J$40,"▲", "-")), 2)), NA())</f>
        <v>#VALUE!</v>
      </c>
    </row>
    <row r="31" spans="1:11" x14ac:dyDescent="0.2">
      <c r="A31" s="169" t="e">
        <f>IF(連結実質赤字比率に係る赤字・黒字の構成分析!C$39="",NA(),連結実質赤字比率に係る赤字・黒字の構成分析!C$39)</f>
        <v>#N/A</v>
      </c>
      <c r="B31" s="169" t="e">
        <f>IF(ROUND(VALUE(SUBSTITUTE(連結実質赤字比率に係る赤字・黒字の構成分析!F$39,"▲", "-")), 2) &lt; 0, ABS(ROUND(VALUE(SUBSTITUTE(連結実質赤字比率に係る赤字・黒字の構成分析!F$39,"▲", "-")), 2)), NA())</f>
        <v>#VALUE!</v>
      </c>
      <c r="C31" s="169" t="e">
        <f>IF(ROUND(VALUE(SUBSTITUTE(連結実質赤字比率に係る赤字・黒字の構成分析!F$39,"▲", "-")), 2) &gt;= 0, ABS(ROUND(VALUE(SUBSTITUTE(連結実質赤字比率に係る赤字・黒字の構成分析!F$39,"▲", "-")), 2)), NA())</f>
        <v>#VALUE!</v>
      </c>
      <c r="D31" s="169" t="e">
        <f>IF(ROUND(VALUE(SUBSTITUTE(連結実質赤字比率に係る赤字・黒字の構成分析!G$39,"▲", "-")), 2) &lt; 0, ABS(ROUND(VALUE(SUBSTITUTE(連結実質赤字比率に係る赤字・黒字の構成分析!G$39,"▲", "-")), 2)), NA())</f>
        <v>#VALUE!</v>
      </c>
      <c r="E31" s="169" t="e">
        <f>IF(ROUND(VALUE(SUBSTITUTE(連結実質赤字比率に係る赤字・黒字の構成分析!G$39,"▲", "-")), 2) &gt;= 0, ABS(ROUND(VALUE(SUBSTITUTE(連結実質赤字比率に係る赤字・黒字の構成分析!G$39,"▲", "-")), 2)), NA())</f>
        <v>#VALUE!</v>
      </c>
      <c r="F31" s="169" t="e">
        <f>IF(ROUND(VALUE(SUBSTITUTE(連結実質赤字比率に係る赤字・黒字の構成分析!H$39,"▲", "-")), 2) &lt; 0, ABS(ROUND(VALUE(SUBSTITUTE(連結実質赤字比率に係る赤字・黒字の構成分析!H$39,"▲", "-")), 2)), NA())</f>
        <v>#VALUE!</v>
      </c>
      <c r="G31" s="169" t="e">
        <f>IF(ROUND(VALUE(SUBSTITUTE(連結実質赤字比率に係る赤字・黒字の構成分析!H$39,"▲", "-")), 2) &gt;= 0, ABS(ROUND(VALUE(SUBSTITUTE(連結実質赤字比率に係る赤字・黒字の構成分析!H$39,"▲", "-")), 2)), NA())</f>
        <v>#VALUE!</v>
      </c>
      <c r="H31" s="169" t="e">
        <f>IF(ROUND(VALUE(SUBSTITUTE(連結実質赤字比率に係る赤字・黒字の構成分析!I$39,"▲", "-")), 2) &lt; 0, ABS(ROUND(VALUE(SUBSTITUTE(連結実質赤字比率に係る赤字・黒字の構成分析!I$39,"▲", "-")), 2)), NA())</f>
        <v>#VALUE!</v>
      </c>
      <c r="I31" s="169" t="e">
        <f>IF(ROUND(VALUE(SUBSTITUTE(連結実質赤字比率に係る赤字・黒字の構成分析!I$39,"▲", "-")), 2) &gt;= 0, ABS(ROUND(VALUE(SUBSTITUTE(連結実質赤字比率に係る赤字・黒字の構成分析!I$39,"▲", "-")), 2)), NA())</f>
        <v>#VALUE!</v>
      </c>
      <c r="J31" s="169" t="e">
        <f>IF(ROUND(VALUE(SUBSTITUTE(連結実質赤字比率に係る赤字・黒字の構成分析!J$39,"▲", "-")), 2) &lt; 0, ABS(ROUND(VALUE(SUBSTITUTE(連結実質赤字比率に係る赤字・黒字の構成分析!J$39,"▲", "-")), 2)), NA())</f>
        <v>#VALUE!</v>
      </c>
      <c r="K31" s="169" t="e">
        <f>IF(ROUND(VALUE(SUBSTITUTE(連結実質赤字比率に係る赤字・黒字の構成分析!J$39,"▲", "-")), 2) &gt;= 0, ABS(ROUND(VALUE(SUBSTITUTE(連結実質赤字比率に係る赤字・黒字の構成分析!J$39,"▲", "-")), 2)), NA())</f>
        <v>#VALUE!</v>
      </c>
    </row>
    <row r="32" spans="1:11" x14ac:dyDescent="0.2">
      <c r="A32" s="169" t="str">
        <f>IF(連結実質赤字比率に係る赤字・黒字の構成分析!C$38="",NA(),連結実質赤字比率に係る赤字・黒字の構成分析!C$38)</f>
        <v>後期高齢者医療特別会計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0.01</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0.01</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0.01</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0.02</v>
      </c>
    </row>
    <row r="33" spans="1:16" x14ac:dyDescent="0.2">
      <c r="A33" s="169" t="str">
        <f>IF(連結実質赤字比率に係る赤字・黒字の構成分析!C$37="",NA(),連結実質赤字比率に係る赤字・黒字の構成分析!C$37)</f>
        <v>国民健康保険特別会計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4.9800000000000004</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4.4400000000000004</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4.0199999999999996</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3.33</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3.07</v>
      </c>
    </row>
    <row r="34" spans="1:16" x14ac:dyDescent="0.2">
      <c r="A34" s="169" t="str">
        <f>IF(連結実質赤字比率に係る赤字・黒字の構成分析!C$36="",NA(),連結実質赤字比率に係る赤字・黒字の構成分析!C$36)</f>
        <v>介護保険特別会計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3.58</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4.18</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5.13</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5.37</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6.63</v>
      </c>
    </row>
    <row r="35" spans="1:16" x14ac:dyDescent="0.2">
      <c r="A35" s="169" t="str">
        <f>IF(連結実質赤字比率に係る赤字・黒字の構成分析!C$35="",NA(),連結実質赤字比率に係る赤字・黒字の構成分析!C$35)</f>
        <v>一般会計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7.34</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7.12</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10.16</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14.02</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12.78</v>
      </c>
    </row>
    <row r="36" spans="1:16" x14ac:dyDescent="0.2">
      <c r="A36" s="169" t="str">
        <f>IF(連結実質赤字比率に係る赤字・黒字の構成分析!C$34="",NA(),連結実質赤字比率に係る赤字・黒字の構成分析!C$34)</f>
        <v>水道事業会計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43.68</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42.96</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39.42</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34.46</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29.91</v>
      </c>
    </row>
    <row r="39" spans="1:16" x14ac:dyDescent="0.2">
      <c r="A39" s="142" t="s">
        <v>61</v>
      </c>
    </row>
    <row r="40" spans="1:16" x14ac:dyDescent="0.2">
      <c r="A40" s="170"/>
      <c r="B40" s="170" t="str">
        <f>'実質公債費比率（分子）の構造'!K$44</f>
        <v>H30</v>
      </c>
      <c r="C40" s="170"/>
      <c r="D40" s="170"/>
      <c r="E40" s="170" t="str">
        <f>'実質公債費比率（分子）の構造'!L$44</f>
        <v>R01</v>
      </c>
      <c r="F40" s="170"/>
      <c r="G40" s="170"/>
      <c r="H40" s="170" t="str">
        <f>'実質公債費比率（分子）の構造'!M$44</f>
        <v>R02</v>
      </c>
      <c r="I40" s="170"/>
      <c r="J40" s="170"/>
      <c r="K40" s="170" t="str">
        <f>'実質公債費比率（分子）の構造'!N$44</f>
        <v>R03</v>
      </c>
      <c r="L40" s="170"/>
      <c r="M40" s="170"/>
      <c r="N40" s="170" t="str">
        <f>'実質公債費比率（分子）の構造'!O$44</f>
        <v>R04</v>
      </c>
      <c r="O40" s="170"/>
      <c r="P40" s="170"/>
    </row>
    <row r="41" spans="1:16" x14ac:dyDescent="0.2">
      <c r="A41" s="170"/>
      <c r="B41" s="170" t="s">
        <v>62</v>
      </c>
      <c r="C41" s="170"/>
      <c r="D41" s="170" t="s">
        <v>63</v>
      </c>
      <c r="E41" s="170" t="s">
        <v>62</v>
      </c>
      <c r="F41" s="170"/>
      <c r="G41" s="170" t="s">
        <v>63</v>
      </c>
      <c r="H41" s="170" t="s">
        <v>62</v>
      </c>
      <c r="I41" s="170"/>
      <c r="J41" s="170" t="s">
        <v>63</v>
      </c>
      <c r="K41" s="170" t="s">
        <v>62</v>
      </c>
      <c r="L41" s="170"/>
      <c r="M41" s="170" t="s">
        <v>63</v>
      </c>
      <c r="N41" s="170" t="s">
        <v>62</v>
      </c>
      <c r="O41" s="170"/>
      <c r="P41" s="170" t="s">
        <v>63</v>
      </c>
    </row>
    <row r="42" spans="1:16" x14ac:dyDescent="0.2">
      <c r="A42" s="170" t="s">
        <v>64</v>
      </c>
      <c r="B42" s="170"/>
      <c r="C42" s="170"/>
      <c r="D42" s="170">
        <f>'実質公債費比率（分子）の構造'!K$52</f>
        <v>272</v>
      </c>
      <c r="E42" s="170"/>
      <c r="F42" s="170"/>
      <c r="G42" s="170">
        <f>'実質公債費比率（分子）の構造'!L$52</f>
        <v>261</v>
      </c>
      <c r="H42" s="170"/>
      <c r="I42" s="170"/>
      <c r="J42" s="170">
        <f>'実質公債費比率（分子）の構造'!M$52</f>
        <v>268</v>
      </c>
      <c r="K42" s="170"/>
      <c r="L42" s="170"/>
      <c r="M42" s="170">
        <f>'実質公債費比率（分子）の構造'!N$52</f>
        <v>266</v>
      </c>
      <c r="N42" s="170"/>
      <c r="O42" s="170"/>
      <c r="P42" s="170">
        <f>'実質公債費比率（分子）の構造'!O$52</f>
        <v>278</v>
      </c>
    </row>
    <row r="43" spans="1:16" x14ac:dyDescent="0.2">
      <c r="A43" s="170" t="s">
        <v>65</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2">
      <c r="A44" s="170" t="s">
        <v>66</v>
      </c>
      <c r="B44" s="170" t="str">
        <f>'実質公債費比率（分子）の構造'!K$50</f>
        <v>-</v>
      </c>
      <c r="C44" s="170"/>
      <c r="D44" s="170"/>
      <c r="E44" s="170" t="str">
        <f>'実質公債費比率（分子）の構造'!L$50</f>
        <v>-</v>
      </c>
      <c r="F44" s="170"/>
      <c r="G44" s="170"/>
      <c r="H44" s="170" t="str">
        <f>'実質公債費比率（分子）の構造'!M$50</f>
        <v>-</v>
      </c>
      <c r="I44" s="170"/>
      <c r="J44" s="170"/>
      <c r="K44" s="170" t="str">
        <f>'実質公債費比率（分子）の構造'!N$50</f>
        <v>-</v>
      </c>
      <c r="L44" s="170"/>
      <c r="M44" s="170"/>
      <c r="N44" s="170" t="str">
        <f>'実質公債費比率（分子）の構造'!O$50</f>
        <v>-</v>
      </c>
      <c r="O44" s="170"/>
      <c r="P44" s="170"/>
    </row>
    <row r="45" spans="1:16" x14ac:dyDescent="0.2">
      <c r="A45" s="170" t="s">
        <v>67</v>
      </c>
      <c r="B45" s="170">
        <f>'実質公債費比率（分子）の構造'!K$49</f>
        <v>31</v>
      </c>
      <c r="C45" s="170"/>
      <c r="D45" s="170"/>
      <c r="E45" s="170">
        <f>'実質公債費比率（分子）の構造'!L$49</f>
        <v>26</v>
      </c>
      <c r="F45" s="170"/>
      <c r="G45" s="170"/>
      <c r="H45" s="170">
        <f>'実質公債費比率（分子）の構造'!M$49</f>
        <v>29</v>
      </c>
      <c r="I45" s="170"/>
      <c r="J45" s="170"/>
      <c r="K45" s="170">
        <f>'実質公債費比率（分子）の構造'!N$49</f>
        <v>27</v>
      </c>
      <c r="L45" s="170"/>
      <c r="M45" s="170"/>
      <c r="N45" s="170">
        <f>'実質公債費比率（分子）の構造'!O$49</f>
        <v>26</v>
      </c>
      <c r="O45" s="170"/>
      <c r="P45" s="170"/>
    </row>
    <row r="46" spans="1:16" x14ac:dyDescent="0.2">
      <c r="A46" s="170" t="s">
        <v>68</v>
      </c>
      <c r="B46" s="170">
        <f>'実質公債費比率（分子）の構造'!K$48</f>
        <v>1</v>
      </c>
      <c r="C46" s="170"/>
      <c r="D46" s="170"/>
      <c r="E46" s="170">
        <f>'実質公債費比率（分子）の構造'!L$48</f>
        <v>1</v>
      </c>
      <c r="F46" s="170"/>
      <c r="G46" s="170"/>
      <c r="H46" s="170">
        <f>'実質公債費比率（分子）の構造'!M$48</f>
        <v>2</v>
      </c>
      <c r="I46" s="170"/>
      <c r="J46" s="170"/>
      <c r="K46" s="170">
        <f>'実質公債費比率（分子）の構造'!N$48</f>
        <v>1</v>
      </c>
      <c r="L46" s="170"/>
      <c r="M46" s="170"/>
      <c r="N46" s="170">
        <f>'実質公債費比率（分子）の構造'!O$48</f>
        <v>1</v>
      </c>
      <c r="O46" s="170"/>
      <c r="P46" s="170"/>
    </row>
    <row r="47" spans="1:16" x14ac:dyDescent="0.2">
      <c r="A47" s="170" t="s">
        <v>69</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2">
      <c r="A48" s="170" t="s">
        <v>70</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2">
      <c r="A49" s="170" t="s">
        <v>71</v>
      </c>
      <c r="B49" s="170">
        <f>'実質公債費比率（分子）の構造'!K$45</f>
        <v>345</v>
      </c>
      <c r="C49" s="170"/>
      <c r="D49" s="170"/>
      <c r="E49" s="170">
        <f>'実質公債費比率（分子）の構造'!L$45</f>
        <v>312</v>
      </c>
      <c r="F49" s="170"/>
      <c r="G49" s="170"/>
      <c r="H49" s="170">
        <f>'実質公債費比率（分子）の構造'!M$45</f>
        <v>333</v>
      </c>
      <c r="I49" s="170"/>
      <c r="J49" s="170"/>
      <c r="K49" s="170">
        <f>'実質公債費比率（分子）の構造'!N$45</f>
        <v>350</v>
      </c>
      <c r="L49" s="170"/>
      <c r="M49" s="170"/>
      <c r="N49" s="170">
        <f>'実質公債費比率（分子）の構造'!O$45</f>
        <v>366</v>
      </c>
      <c r="O49" s="170"/>
      <c r="P49" s="170"/>
    </row>
    <row r="50" spans="1:16" x14ac:dyDescent="0.2">
      <c r="A50" s="170" t="s">
        <v>72</v>
      </c>
      <c r="B50" s="170" t="e">
        <f>NA()</f>
        <v>#N/A</v>
      </c>
      <c r="C50" s="170">
        <f>IF(ISNUMBER('実質公債費比率（分子）の構造'!K$53),'実質公債費比率（分子）の構造'!K$53,NA())</f>
        <v>105</v>
      </c>
      <c r="D50" s="170" t="e">
        <f>NA()</f>
        <v>#N/A</v>
      </c>
      <c r="E50" s="170" t="e">
        <f>NA()</f>
        <v>#N/A</v>
      </c>
      <c r="F50" s="170">
        <f>IF(ISNUMBER('実質公債費比率（分子）の構造'!L$53),'実質公債費比率（分子）の構造'!L$53,NA())</f>
        <v>78</v>
      </c>
      <c r="G50" s="170" t="e">
        <f>NA()</f>
        <v>#N/A</v>
      </c>
      <c r="H50" s="170" t="e">
        <f>NA()</f>
        <v>#N/A</v>
      </c>
      <c r="I50" s="170">
        <f>IF(ISNUMBER('実質公債費比率（分子）の構造'!M$53),'実質公債費比率（分子）の構造'!M$53,NA())</f>
        <v>96</v>
      </c>
      <c r="J50" s="170" t="e">
        <f>NA()</f>
        <v>#N/A</v>
      </c>
      <c r="K50" s="170" t="e">
        <f>NA()</f>
        <v>#N/A</v>
      </c>
      <c r="L50" s="170">
        <f>IF(ISNUMBER('実質公債費比率（分子）の構造'!N$53),'実質公債費比率（分子）の構造'!N$53,NA())</f>
        <v>112</v>
      </c>
      <c r="M50" s="170" t="e">
        <f>NA()</f>
        <v>#N/A</v>
      </c>
      <c r="N50" s="170" t="e">
        <f>NA()</f>
        <v>#N/A</v>
      </c>
      <c r="O50" s="170">
        <f>IF(ISNUMBER('実質公債費比率（分子）の構造'!O$53),'実質公債費比率（分子）の構造'!O$53,NA())</f>
        <v>115</v>
      </c>
      <c r="P50" s="170" t="e">
        <f>NA()</f>
        <v>#N/A</v>
      </c>
    </row>
    <row r="53" spans="1:16" x14ac:dyDescent="0.2">
      <c r="A53" s="142" t="s">
        <v>73</v>
      </c>
    </row>
    <row r="54" spans="1:16" x14ac:dyDescent="0.2">
      <c r="A54" s="169"/>
      <c r="B54" s="169" t="str">
        <f>'将来負担比率（分子）の構造'!I$40</f>
        <v>H30</v>
      </c>
      <c r="C54" s="169"/>
      <c r="D54" s="169"/>
      <c r="E54" s="169" t="str">
        <f>'将来負担比率（分子）の構造'!J$40</f>
        <v>R01</v>
      </c>
      <c r="F54" s="169"/>
      <c r="G54" s="169"/>
      <c r="H54" s="169" t="str">
        <f>'将来負担比率（分子）の構造'!K$40</f>
        <v>R02</v>
      </c>
      <c r="I54" s="169"/>
      <c r="J54" s="169"/>
      <c r="K54" s="169" t="str">
        <f>'将来負担比率（分子）の構造'!L$40</f>
        <v>R03</v>
      </c>
      <c r="L54" s="169"/>
      <c r="M54" s="169"/>
      <c r="N54" s="169" t="str">
        <f>'将来負担比率（分子）の構造'!M$40</f>
        <v>R04</v>
      </c>
      <c r="O54" s="169"/>
      <c r="P54" s="169"/>
    </row>
    <row r="55" spans="1:16" x14ac:dyDescent="0.2">
      <c r="A55" s="169"/>
      <c r="B55" s="169" t="s">
        <v>74</v>
      </c>
      <c r="C55" s="169"/>
      <c r="D55" s="169" t="s">
        <v>75</v>
      </c>
      <c r="E55" s="169" t="s">
        <v>74</v>
      </c>
      <c r="F55" s="169"/>
      <c r="G55" s="169" t="s">
        <v>75</v>
      </c>
      <c r="H55" s="169" t="s">
        <v>74</v>
      </c>
      <c r="I55" s="169"/>
      <c r="J55" s="169" t="s">
        <v>75</v>
      </c>
      <c r="K55" s="169" t="s">
        <v>74</v>
      </c>
      <c r="L55" s="169"/>
      <c r="M55" s="169" t="s">
        <v>75</v>
      </c>
      <c r="N55" s="169" t="s">
        <v>74</v>
      </c>
      <c r="O55" s="169"/>
      <c r="P55" s="169" t="s">
        <v>75</v>
      </c>
    </row>
    <row r="56" spans="1:16" x14ac:dyDescent="0.2">
      <c r="A56" s="169" t="s">
        <v>44</v>
      </c>
      <c r="B56" s="169"/>
      <c r="C56" s="169"/>
      <c r="D56" s="169">
        <f>'将来負担比率（分子）の構造'!I$52</f>
        <v>2891</v>
      </c>
      <c r="E56" s="169"/>
      <c r="F56" s="169"/>
      <c r="G56" s="169">
        <f>'将来負担比率（分子）の構造'!J$52</f>
        <v>2881</v>
      </c>
      <c r="H56" s="169"/>
      <c r="I56" s="169"/>
      <c r="J56" s="169">
        <f>'将来負担比率（分子）の構造'!K$52</f>
        <v>2903</v>
      </c>
      <c r="K56" s="169"/>
      <c r="L56" s="169"/>
      <c r="M56" s="169">
        <f>'将来負担比率（分子）の構造'!L$52</f>
        <v>2766</v>
      </c>
      <c r="N56" s="169"/>
      <c r="O56" s="169"/>
      <c r="P56" s="169">
        <f>'将来負担比率（分子）の構造'!M$52</f>
        <v>2570</v>
      </c>
    </row>
    <row r="57" spans="1:16" x14ac:dyDescent="0.2">
      <c r="A57" s="169" t="s">
        <v>43</v>
      </c>
      <c r="B57" s="169"/>
      <c r="C57" s="169"/>
      <c r="D57" s="169">
        <f>'将来負担比率（分子）の構造'!I$51</f>
        <v>50</v>
      </c>
      <c r="E57" s="169"/>
      <c r="F57" s="169"/>
      <c r="G57" s="169">
        <f>'将来負担比率（分子）の構造'!J$51</f>
        <v>54</v>
      </c>
      <c r="H57" s="169"/>
      <c r="I57" s="169"/>
      <c r="J57" s="169">
        <f>'将来負担比率（分子）の構造'!K$51</f>
        <v>48</v>
      </c>
      <c r="K57" s="169"/>
      <c r="L57" s="169"/>
      <c r="M57" s="169">
        <f>'将来負担比率（分子）の構造'!L$51</f>
        <v>43</v>
      </c>
      <c r="N57" s="169"/>
      <c r="O57" s="169"/>
      <c r="P57" s="169">
        <f>'将来負担比率（分子）の構造'!M$51</f>
        <v>37</v>
      </c>
    </row>
    <row r="58" spans="1:16" x14ac:dyDescent="0.2">
      <c r="A58" s="169" t="s">
        <v>42</v>
      </c>
      <c r="B58" s="169"/>
      <c r="C58" s="169"/>
      <c r="D58" s="169">
        <f>'将来負担比率（分子）の構造'!I$50</f>
        <v>1043</v>
      </c>
      <c r="E58" s="169"/>
      <c r="F58" s="169"/>
      <c r="G58" s="169">
        <f>'将来負担比率（分子）の構造'!J$50</f>
        <v>985</v>
      </c>
      <c r="H58" s="169"/>
      <c r="I58" s="169"/>
      <c r="J58" s="169">
        <f>'将来負担比率（分子）の構造'!K$50</f>
        <v>981</v>
      </c>
      <c r="K58" s="169"/>
      <c r="L58" s="169"/>
      <c r="M58" s="169">
        <f>'将来負担比率（分子）の構造'!L$50</f>
        <v>1197</v>
      </c>
      <c r="N58" s="169"/>
      <c r="O58" s="169"/>
      <c r="P58" s="169">
        <f>'将来負担比率（分子）の構造'!M$50</f>
        <v>1423</v>
      </c>
    </row>
    <row r="59" spans="1:16" x14ac:dyDescent="0.2">
      <c r="A59" s="169" t="s">
        <v>40</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2">
      <c r="A60" s="169" t="s">
        <v>39</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2">
      <c r="A61" s="169" t="s">
        <v>37</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2">
      <c r="A62" s="169" t="s">
        <v>36</v>
      </c>
      <c r="B62" s="169">
        <f>'将来負担比率（分子）の構造'!I$45</f>
        <v>827</v>
      </c>
      <c r="C62" s="169"/>
      <c r="D62" s="169"/>
      <c r="E62" s="169">
        <f>'将来負担比率（分子）の構造'!J$45</f>
        <v>802</v>
      </c>
      <c r="F62" s="169"/>
      <c r="G62" s="169"/>
      <c r="H62" s="169">
        <f>'将来負担比率（分子）の構造'!K$45</f>
        <v>770</v>
      </c>
      <c r="I62" s="169"/>
      <c r="J62" s="169"/>
      <c r="K62" s="169">
        <f>'将来負担比率（分子）の構造'!L$45</f>
        <v>732</v>
      </c>
      <c r="L62" s="169"/>
      <c r="M62" s="169"/>
      <c r="N62" s="169">
        <f>'将来負担比率（分子）の構造'!M$45</f>
        <v>694</v>
      </c>
      <c r="O62" s="169"/>
      <c r="P62" s="169"/>
    </row>
    <row r="63" spans="1:16" x14ac:dyDescent="0.2">
      <c r="A63" s="169" t="s">
        <v>35</v>
      </c>
      <c r="B63" s="169">
        <f>'将来負担比率（分子）の構造'!I$44</f>
        <v>362</v>
      </c>
      <c r="C63" s="169"/>
      <c r="D63" s="169"/>
      <c r="E63" s="169">
        <f>'将来負担比率（分子）の構造'!J$44</f>
        <v>343</v>
      </c>
      <c r="F63" s="169"/>
      <c r="G63" s="169"/>
      <c r="H63" s="169">
        <f>'将来負担比率（分子）の構造'!K$44</f>
        <v>320</v>
      </c>
      <c r="I63" s="169"/>
      <c r="J63" s="169"/>
      <c r="K63" s="169">
        <f>'将来負担比率（分子）の構造'!L$44</f>
        <v>290</v>
      </c>
      <c r="L63" s="169"/>
      <c r="M63" s="169"/>
      <c r="N63" s="169">
        <f>'将来負担比率（分子）の構造'!M$44</f>
        <v>260</v>
      </c>
      <c r="O63" s="169"/>
      <c r="P63" s="169"/>
    </row>
    <row r="64" spans="1:16" x14ac:dyDescent="0.2">
      <c r="A64" s="169" t="s">
        <v>34</v>
      </c>
      <c r="B64" s="169">
        <f>'将来負担比率（分子）の構造'!I$43</f>
        <v>47</v>
      </c>
      <c r="C64" s="169"/>
      <c r="D64" s="169"/>
      <c r="E64" s="169">
        <f>'将来負担比率（分子）の構造'!J$43</f>
        <v>44</v>
      </c>
      <c r="F64" s="169"/>
      <c r="G64" s="169"/>
      <c r="H64" s="169">
        <f>'将来負担比率（分子）の構造'!K$43</f>
        <v>40</v>
      </c>
      <c r="I64" s="169"/>
      <c r="J64" s="169"/>
      <c r="K64" s="169">
        <f>'将来負担比率（分子）の構造'!L$43</f>
        <v>30</v>
      </c>
      <c r="L64" s="169"/>
      <c r="M64" s="169"/>
      <c r="N64" s="169">
        <f>'将来負担比率（分子）の構造'!M$43</f>
        <v>19</v>
      </c>
      <c r="O64" s="169"/>
      <c r="P64" s="169"/>
    </row>
    <row r="65" spans="1:16" x14ac:dyDescent="0.2">
      <c r="A65" s="169" t="s">
        <v>33</v>
      </c>
      <c r="B65" s="169" t="str">
        <f>'将来負担比率（分子）の構造'!I$42</f>
        <v>-</v>
      </c>
      <c r="C65" s="169"/>
      <c r="D65" s="169"/>
      <c r="E65" s="169" t="str">
        <f>'将来負担比率（分子）の構造'!J$42</f>
        <v>-</v>
      </c>
      <c r="F65" s="169"/>
      <c r="G65" s="169"/>
      <c r="H65" s="169" t="str">
        <f>'将来負担比率（分子）の構造'!K$42</f>
        <v>-</v>
      </c>
      <c r="I65" s="169"/>
      <c r="J65" s="169"/>
      <c r="K65" s="169" t="str">
        <f>'将来負担比率（分子）の構造'!L$42</f>
        <v>-</v>
      </c>
      <c r="L65" s="169"/>
      <c r="M65" s="169"/>
      <c r="N65" s="169" t="str">
        <f>'将来負担比率（分子）の構造'!M$42</f>
        <v>-</v>
      </c>
      <c r="O65" s="169"/>
      <c r="P65" s="169"/>
    </row>
    <row r="66" spans="1:16" x14ac:dyDescent="0.2">
      <c r="A66" s="169" t="s">
        <v>32</v>
      </c>
      <c r="B66" s="169">
        <f>'将来負担比率（分子）の構造'!I$41</f>
        <v>3311</v>
      </c>
      <c r="C66" s="169"/>
      <c r="D66" s="169"/>
      <c r="E66" s="169">
        <f>'将来負担比率（分子）の構造'!J$41</f>
        <v>3418</v>
      </c>
      <c r="F66" s="169"/>
      <c r="G66" s="169"/>
      <c r="H66" s="169">
        <f>'将来負担比率（分子）の構造'!K$41</f>
        <v>3512</v>
      </c>
      <c r="I66" s="169"/>
      <c r="J66" s="169"/>
      <c r="K66" s="169">
        <f>'将来負担比率（分子）の構造'!L$41</f>
        <v>3354</v>
      </c>
      <c r="L66" s="169"/>
      <c r="M66" s="169"/>
      <c r="N66" s="169">
        <f>'将来負担比率（分子）の構造'!M$41</f>
        <v>3074</v>
      </c>
      <c r="O66" s="169"/>
      <c r="P66" s="169"/>
    </row>
    <row r="67" spans="1:16" x14ac:dyDescent="0.2">
      <c r="A67" s="169" t="s">
        <v>76</v>
      </c>
      <c r="B67" s="169" t="e">
        <f>NA()</f>
        <v>#N/A</v>
      </c>
      <c r="C67" s="169">
        <f>IF(ISNUMBER('将来負担比率（分子）の構造'!I$53), IF('将来負担比率（分子）の構造'!I$53 &lt; 0, 0, '将来負担比率（分子）の構造'!I$53), NA())</f>
        <v>563</v>
      </c>
      <c r="D67" s="169" t="e">
        <f>NA()</f>
        <v>#N/A</v>
      </c>
      <c r="E67" s="169" t="e">
        <f>NA()</f>
        <v>#N/A</v>
      </c>
      <c r="F67" s="169">
        <f>IF(ISNUMBER('将来負担比率（分子）の構造'!J$53), IF('将来負担比率（分子）の構造'!J$53 &lt; 0, 0, '将来負担比率（分子）の構造'!J$53), NA())</f>
        <v>686</v>
      </c>
      <c r="G67" s="169" t="e">
        <f>NA()</f>
        <v>#N/A</v>
      </c>
      <c r="H67" s="169" t="e">
        <f>NA()</f>
        <v>#N/A</v>
      </c>
      <c r="I67" s="169">
        <f>IF(ISNUMBER('将来負担比率（分子）の構造'!K$53), IF('将来負担比率（分子）の構造'!K$53 &lt; 0, 0, '将来負担比率（分子）の構造'!K$53), NA())</f>
        <v>711</v>
      </c>
      <c r="J67" s="169" t="e">
        <f>NA()</f>
        <v>#N/A</v>
      </c>
      <c r="K67" s="169" t="e">
        <f>NA()</f>
        <v>#N/A</v>
      </c>
      <c r="L67" s="169">
        <f>IF(ISNUMBER('将来負担比率（分子）の構造'!L$53), IF('将来負担比率（分子）の構造'!L$53 &lt; 0, 0, '将来負担比率（分子）の構造'!L$53), NA())</f>
        <v>400</v>
      </c>
      <c r="M67" s="169" t="e">
        <f>NA()</f>
        <v>#N/A</v>
      </c>
      <c r="N67" s="169" t="e">
        <f>NA()</f>
        <v>#N/A</v>
      </c>
      <c r="O67" s="169">
        <f>IF(ISNUMBER('将来負担比率（分子）の構造'!M$53), IF('将来負担比率（分子）の構造'!M$53 &lt; 0, 0, '将来負担比率（分子）の構造'!M$53), NA())</f>
        <v>18</v>
      </c>
      <c r="P67" s="169" t="e">
        <f>NA()</f>
        <v>#N/A</v>
      </c>
    </row>
    <row r="70" spans="1:16" x14ac:dyDescent="0.2">
      <c r="A70" s="171" t="s">
        <v>77</v>
      </c>
      <c r="B70" s="171"/>
      <c r="C70" s="171"/>
      <c r="D70" s="171"/>
      <c r="E70" s="171"/>
      <c r="F70" s="171"/>
    </row>
    <row r="71" spans="1:16" x14ac:dyDescent="0.2">
      <c r="A71" s="172"/>
      <c r="B71" s="172" t="str">
        <f>基金残高に係る経年分析!F54</f>
        <v>R02</v>
      </c>
      <c r="C71" s="172" t="str">
        <f>基金残高に係る経年分析!G54</f>
        <v>R03</v>
      </c>
      <c r="D71" s="172" t="str">
        <f>基金残高に係る経年分析!H54</f>
        <v>R04</v>
      </c>
    </row>
    <row r="72" spans="1:16" x14ac:dyDescent="0.2">
      <c r="A72" s="172" t="s">
        <v>78</v>
      </c>
      <c r="B72" s="173">
        <f>基金残高に係る経年分析!F55</f>
        <v>431</v>
      </c>
      <c r="C72" s="173">
        <f>基金残高に係る経年分析!G55</f>
        <v>481</v>
      </c>
      <c r="D72" s="173">
        <f>基金残高に係る経年分析!H55</f>
        <v>481</v>
      </c>
    </row>
    <row r="73" spans="1:16" x14ac:dyDescent="0.2">
      <c r="A73" s="172" t="s">
        <v>79</v>
      </c>
      <c r="B73" s="173">
        <f>基金残高に係る経年分析!F56</f>
        <v>11</v>
      </c>
      <c r="C73" s="173">
        <f>基金残高に係る経年分析!G56</f>
        <v>11</v>
      </c>
      <c r="D73" s="173">
        <f>基金残高に係る経年分析!H56</f>
        <v>11</v>
      </c>
    </row>
    <row r="74" spans="1:16" x14ac:dyDescent="0.2">
      <c r="A74" s="172" t="s">
        <v>80</v>
      </c>
      <c r="B74" s="173">
        <f>基金残高に係る経年分析!F57</f>
        <v>346</v>
      </c>
      <c r="C74" s="173">
        <f>基金残高に係る経年分析!G57</f>
        <v>481</v>
      </c>
      <c r="D74" s="173">
        <f>基金残高に係る経年分析!H57</f>
        <v>706</v>
      </c>
    </row>
  </sheetData>
  <sheetProtection algorithmName="SHA-512" hashValue="yCsJUlPhYW8qXwArXS8PVcJB64eVt/FqjwMp2yYSjfXGrjeQloElCrvqgIwfJ2MVoFZRCaavFOJCdhcrU18TmA==" saltValue="/hpyhI+BCmgVuCd7jrNZT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鈴木 沙織</dc:creator>
  <cp:keywords/>
  <dc:description/>
  <cp:lastModifiedBy>so-szk</cp:lastModifiedBy>
  <cp:lastPrinted>2024-03-18T04:51:34Z</cp:lastPrinted>
  <dcterms:created xsi:type="dcterms:W3CDTF">2024-03-14T01:54:48Z</dcterms:created>
  <dcterms:modified xsi:type="dcterms:W3CDTF">2024-12-08T23:41:21Z</dcterms:modified>
  <cp:category/>
</cp:coreProperties>
</file>